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5"/>
  </bookViews>
  <sheets>
    <sheet name="部门收支总体情况表1" sheetId="4" r:id="rId1"/>
    <sheet name="部门收入总体情况表2" sheetId="5" r:id="rId2"/>
    <sheet name="部门支出总体情况表3" sheetId="6" r:id="rId3"/>
    <sheet name="财政拨款收支总体情况表4" sheetId="7" r:id="rId4"/>
    <sheet name="一般公共预算支出情况表5" sheetId="8" r:id="rId5"/>
    <sheet name="一般公共预算基本支出情况6" sheetId="9" r:id="rId6"/>
    <sheet name="一般公共预算“三公”7" sheetId="10" r:id="rId7"/>
    <sheet name="政府性基金预算支出情况表8" sheetId="11" r:id="rId8"/>
    <sheet name="财政预算项目支出表9" sheetId="12" r:id="rId9"/>
    <sheet name="政府采购汇总表10" sheetId="13" r:id="rId10"/>
  </sheets>
  <definedNames>
    <definedName name="_xlnm.Print_Area" localSheetId="1">'部门收入总体情况表2'!$A$1:$B$22</definedName>
    <definedName name="_xlnm.Print_Area" localSheetId="0">'部门收支总体情况表1'!$A$1:$D$22</definedName>
    <definedName name="_xlnm.Print_Area" localSheetId="2">'部门支出总体情况表3'!$A$1:$B$22</definedName>
    <definedName name="_xlnm.Print_Area" localSheetId="3">'财政拨款收支总体情况表4'!$A$1:$D$19</definedName>
    <definedName name="_xlnm.Print_Area" localSheetId="8">'财政预算项目支出表9'!$A$2:$G$24</definedName>
    <definedName name="_xlnm.Print_Area" localSheetId="5">'一般公共预算基本支出情况6'!$A$1:$AD$31</definedName>
    <definedName name="_xlnm.Print_Area" localSheetId="4">'一般公共预算支出情况表5'!$A$1:$I$23</definedName>
    <definedName name="_xlnm.Print_Area" localSheetId="9">'政府采购汇总表10'!$A$1:$J$8</definedName>
    <definedName name="_xlnm.Print_Area" localSheetId="7">'政府性基金预算支出情况表8'!$A$1:$I$8</definedName>
    <definedName name="_xlnm.Print_Area" hidden="1">#N/A</definedName>
    <definedName name="_xlnm.Print_Titles" hidden="1">#N/A</definedName>
    <definedName name="_xlnm.Print_Titles" localSheetId="0">'部门收支总体情况表1'!$1:$5</definedName>
    <definedName name="_xlnm.Print_Titles" localSheetId="1">'部门收入总体情况表2'!$1:$5</definedName>
    <definedName name="_xlnm.Print_Titles" localSheetId="2">'部门支出总体情况表3'!$1:$5</definedName>
    <definedName name="_xlnm.Print_Titles" localSheetId="3">'财政拨款收支总体情况表4'!$1:$5</definedName>
    <definedName name="_xlnm.Print_Titles" localSheetId="4">'一般公共预算支出情况表5'!$1:$7</definedName>
    <definedName name="_xlnm.Print_Titles" localSheetId="5">'一般公共预算基本支出情况6'!$1:$9</definedName>
    <definedName name="_xlnm.Print_Titles" localSheetId="7">'政府性基金预算支出情况表8'!$1:$7</definedName>
    <definedName name="_xlnm.Print_Titles" localSheetId="8">'财政预算项目支出表9'!$2:$6</definedName>
    <definedName name="_xlnm.Print_Titles" localSheetId="9">'政府采购汇总表10'!$1:$7</definedName>
  </definedNames>
  <calcPr calcId="144525"/>
</workbook>
</file>

<file path=xl/sharedStrings.xml><?xml version="1.0" encoding="utf-8"?>
<sst xmlns="http://schemas.openxmlformats.org/spreadsheetml/2006/main" count="395" uniqueCount="181">
  <si>
    <t>2017年部门收支总体情况表</t>
  </si>
  <si>
    <t>单位：元</t>
  </si>
  <si>
    <t>收入</t>
  </si>
  <si>
    <t>支出</t>
  </si>
  <si>
    <t>项目</t>
  </si>
  <si>
    <t>金额</t>
  </si>
  <si>
    <t>项目类别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</si>
  <si>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</si>
  <si>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</si>
  <si>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</si>
  <si>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</si>
  <si>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</si>
  <si>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</si>
  <si>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</si>
  <si>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</si>
  <si>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</si>
  <si>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</si>
  <si>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</si>
  <si>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</si>
  <si>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政府住房基金收入</t>
    </r>
  </si>
  <si>
    <t xml:space="preserve">    2、债务项目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</si>
  <si>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捐赠收入</t>
    </r>
  </si>
  <si>
    <t xml:space="preserve">    3、基本建设项目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</si>
  <si>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其他收入</t>
    </r>
  </si>
  <si>
    <t xml:space="preserve">    4、其他项目</t>
  </si>
  <si>
    <r>
      <rPr>
        <sz val="12"/>
        <rFont val="宋体"/>
        <family val="2"/>
      </rPr>
      <t xml:space="preserve"> </t>
    </r>
    <r>
      <rPr>
        <sz val="11"/>
        <color theme="1"/>
        <rFont val="宋体"/>
        <family val="2"/>
      </rPr>
      <t xml:space="preserve">     政府性基金收入</t>
    </r>
  </si>
  <si>
    <t>三、财政专户管理的非税收入</t>
  </si>
  <si>
    <t>四、其他各项收入</t>
  </si>
  <si>
    <t>五、上级转移支付</t>
  </si>
  <si>
    <t>本年收入合计</t>
  </si>
  <si>
    <t>本年支出合计</t>
  </si>
  <si>
    <t>2017年部门收入总体情况表</t>
  </si>
  <si>
    <t>2017年部门支出总体情况表</t>
  </si>
  <si>
    <t>2017年财政拨款收支总体情况表</t>
  </si>
  <si>
    <t>2017年一般公共预算支出情况表</t>
  </si>
  <si>
    <t>项        目</t>
  </si>
  <si>
    <t>支        出</t>
  </si>
  <si>
    <t>科目代码</t>
  </si>
  <si>
    <t>功能科目（单位）</t>
  </si>
  <si>
    <t>支出合计</t>
  </si>
  <si>
    <t>人员支出</t>
  </si>
  <si>
    <t>商品和服务支出</t>
  </si>
  <si>
    <t>项目支出</t>
  </si>
  <si>
    <t>类</t>
  </si>
  <si>
    <t>款</t>
  </si>
  <si>
    <t>项</t>
  </si>
  <si>
    <t>工资福利支出</t>
  </si>
  <si>
    <t>对个人和家庭的补助支出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</si>
  <si>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</si>
  <si>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</si>
  <si>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</si>
  <si>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</si>
  <si>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</si>
  <si>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</si>
  <si>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</si>
  <si>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</si>
  <si>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</si>
  <si>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</si>
  <si>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</si>
  <si>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</si>
  <si>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</si>
  <si>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</si>
  <si>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</si>
  <si>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</si>
  <si>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</si>
  <si>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</si>
  <si>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</si>
  <si>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</si>
  <si>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</si>
  <si>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</si>
  <si>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</si>
  <si>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</si>
  <si>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</si>
  <si>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其他行政事业单位离退休支出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</si>
  <si>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</si>
  <si>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</si>
  <si>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</si>
  <si>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</si>
  <si>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</si>
  <si>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  财政对失业保险基金的补助</t>
  </si>
  <si>
    <t xml:space="preserve">    财政对生育保险基金的补助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</si>
  <si>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</si>
  <si>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</si>
  <si>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</si>
  <si>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</si>
  <si>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</si>
  <si>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</si>
  <si>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</si>
  <si>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</si>
  <si>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</si>
  <si>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</si>
  <si>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</si>
  <si>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</si>
  <si>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</si>
  <si>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预算03表</t>
  </si>
  <si>
    <t>2017年一般公共预算基本支出情况表</t>
  </si>
  <si>
    <t>小计</t>
  </si>
  <si>
    <t>应发工资</t>
  </si>
  <si>
    <t>奖金</t>
  </si>
  <si>
    <t>社会保障缴费</t>
  </si>
  <si>
    <t>绩效工资</t>
  </si>
  <si>
    <t>其他工资福利支出</t>
  </si>
  <si>
    <t>基本养老保险</t>
  </si>
  <si>
    <t>失业保险</t>
  </si>
  <si>
    <t>工伤保险</t>
  </si>
  <si>
    <t>基本医疗保险</t>
  </si>
  <si>
    <t>生育保险</t>
  </si>
  <si>
    <t>事业单位绩效工资</t>
  </si>
  <si>
    <t>卫生系统绩效工资</t>
  </si>
  <si>
    <t>带薪未休假</t>
  </si>
  <si>
    <t>公检法司加班补贴</t>
  </si>
  <si>
    <t>政府购买专业技术岗位</t>
  </si>
  <si>
    <t>卫生系统生活补贴</t>
  </si>
  <si>
    <t>其他</t>
  </si>
  <si>
    <t>离退休费</t>
  </si>
  <si>
    <t>离退休公用支出</t>
  </si>
  <si>
    <t>遗属补助</t>
  </si>
  <si>
    <t>住房公积金</t>
  </si>
  <si>
    <t>精神文明奖</t>
  </si>
  <si>
    <t>其他对个人和家庭的补助</t>
  </si>
  <si>
    <t>办公费</t>
  </si>
  <si>
    <t>公车用车运行维护费</t>
  </si>
  <si>
    <t>交通费</t>
  </si>
  <si>
    <t>因公出国（境）费</t>
  </si>
  <si>
    <t>维修（护）费</t>
  </si>
  <si>
    <t>会议费</t>
  </si>
  <si>
    <t>培训费</t>
  </si>
  <si>
    <t>公务接待费</t>
  </si>
  <si>
    <t>专用材料费</t>
  </si>
  <si>
    <t>购置费</t>
  </si>
  <si>
    <t>物业管理费</t>
  </si>
  <si>
    <t>委托业务费</t>
  </si>
  <si>
    <t>公务交通补贴</t>
  </si>
  <si>
    <t>在职精神文明奖</t>
  </si>
  <si>
    <t>离退休精神文明奖</t>
  </si>
  <si>
    <t>合    计</t>
  </si>
  <si>
    <t>政府办公厅（室）及相关</t>
  </si>
  <si>
    <t>行政运行</t>
  </si>
  <si>
    <t>行政运行职工福利费</t>
  </si>
  <si>
    <t>事业运行</t>
  </si>
  <si>
    <t>工会经费</t>
  </si>
  <si>
    <t>行政事业单位离退休</t>
  </si>
  <si>
    <t>老干部活动费</t>
  </si>
  <si>
    <t>离退休健康休养费</t>
  </si>
  <si>
    <t>社会保障</t>
  </si>
  <si>
    <t>医疗卫生与计划生育管理事务</t>
  </si>
  <si>
    <t xml:space="preserve">    基本医疗保险</t>
  </si>
  <si>
    <t>住房改革支出</t>
  </si>
  <si>
    <t>2017年一般公共预算“三公”经费支出情况表</t>
  </si>
  <si>
    <t>项     目</t>
  </si>
  <si>
    <t>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</si>
  <si>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</si>
  <si>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</si>
  <si>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</si>
  <si>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</si>
  <si>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</si>
  <si>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2017政府性基金预算支出情况表</t>
  </si>
  <si>
    <t>2017年财政预算项目支出表</t>
  </si>
  <si>
    <t>项目名称</t>
  </si>
  <si>
    <t>经济科目名称</t>
  </si>
  <si>
    <t>新郑市政府办公室</t>
  </si>
  <si>
    <t xml:space="preserve">  新郑市政府办公室本级</t>
  </si>
  <si>
    <t xml:space="preserve">    新郑市政府办公室本级</t>
  </si>
  <si>
    <t>年终慰问、扶贫工作经费</t>
  </si>
  <si>
    <t>其他资本性支出</t>
  </si>
  <si>
    <t>会议经费</t>
  </si>
  <si>
    <t>突发事件处理和不可预见事件协调相关费用</t>
  </si>
  <si>
    <t>政务调研工作经费</t>
  </si>
  <si>
    <t>座谈、表彰及临时性会议经费</t>
  </si>
  <si>
    <t>培训工作经费</t>
  </si>
  <si>
    <t>公务运行经费</t>
  </si>
  <si>
    <t>领导因公出国、学习调研培训</t>
  </si>
  <si>
    <t>政府采购汇总表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</si>
  <si>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</si>
  <si>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</si>
  <si>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</si>
  <si>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</si>
  <si>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</si>
  <si>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</si>
  <si>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</si>
  <si>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单位名称</t>
  </si>
</sst>
</file>

<file path=xl/styles.xml><?xml version="1.0" encoding="utf-8"?>
<styleSheet xmlns="http://schemas.openxmlformats.org/spreadsheetml/2006/main">
  <numFmts count="9">
    <numFmt numFmtId="176" formatCode="#,##0_ ;[Red]\-#,##0\ "/>
    <numFmt numFmtId="177" formatCode="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;[Red]#,##0"/>
    <numFmt numFmtId="43" formatCode="_ * #,##0.00_ ;_ * \-#,##0.00_ ;_ * &quot;-&quot;??_ ;_ @_ "/>
    <numFmt numFmtId="41" formatCode="_ * #,##0_ ;_ * \-#,##0_ ;_ * &quot;-&quot;_ ;_ @_ "/>
    <numFmt numFmtId="179" formatCode="#,##0_ "/>
    <numFmt numFmtId="180" formatCode="#,##0_);[Red]\(#,##0\)"/>
  </numFmts>
  <fonts count="30">
    <font>
      <sz val="11"/>
      <color theme="1"/>
      <name val="宋体"/>
      <family val="2"/>
    </font>
    <font>
      <sz val="10"/>
      <name val="Arial"/>
      <family val="2"/>
    </font>
    <font>
      <sz val="12"/>
      <name val="宋体"/>
      <family val="2"/>
    </font>
    <font>
      <b/>
      <sz val="18"/>
      <color indexed="8"/>
      <name val="宋体"/>
      <family val="2"/>
    </font>
    <font>
      <b/>
      <sz val="18"/>
      <name val="宋体"/>
      <family val="2"/>
    </font>
    <font>
      <sz val="9"/>
      <name val="宋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0"/>
      <name val="Times New Roman"/>
      <family val="2"/>
    </font>
    <font>
      <sz val="12"/>
      <color indexed="10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5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2" fillId="0" borderId="0">
      <alignment vertical="center"/>
      <protection/>
    </xf>
    <xf numFmtId="0" fontId="1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4" fillId="11" borderId="5" applyNumberFormat="0" applyProtection="0">
      <alignment/>
    </xf>
    <xf numFmtId="0" fontId="28" fillId="11" borderId="1" applyNumberFormat="0" applyProtection="0">
      <alignment/>
    </xf>
    <xf numFmtId="0" fontId="11" fillId="12" borderId="6" applyNumberFormat="0" applyProtection="0">
      <alignment/>
    </xf>
    <xf numFmtId="0" fontId="13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" fillId="0" borderId="0">
      <alignment vertical="center"/>
      <protection/>
    </xf>
    <xf numFmtId="0" fontId="21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2" fillId="0" borderId="0">
      <alignment vertical="center"/>
      <protection/>
    </xf>
    <xf numFmtId="0" fontId="13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5" fillId="0" borderId="0">
      <alignment/>
      <protection/>
    </xf>
    <xf numFmtId="0" fontId="13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9">
    <xf numFmtId="0" fontId="0" fillId="0" borderId="0" xfId="0" applyAlignment="1">
      <alignment vertical="center"/>
    </xf>
    <xf numFmtId="0" fontId="2" fillId="0" borderId="0" xfId="72" applyAlignment="1">
      <alignment vertical="center" wrapText="1"/>
      <protection/>
    </xf>
    <xf numFmtId="0" fontId="2" fillId="0" borderId="0" xfId="72" applyFill="1" applyAlignment="1">
      <alignment vertical="center"/>
      <protection/>
    </xf>
    <xf numFmtId="0" fontId="2" fillId="0" borderId="0" xfId="72" applyAlignment="1">
      <alignment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72" applyFont="1" applyAlignment="1">
      <alignment horizontal="centerContinuous" vertical="center"/>
      <protection/>
    </xf>
    <xf numFmtId="0" fontId="2" fillId="0" borderId="9" xfId="72" applyBorder="1" applyAlignment="1">
      <alignment horizontal="centerContinuous" vertical="center"/>
      <protection/>
    </xf>
    <xf numFmtId="0" fontId="2" fillId="0" borderId="10" xfId="72" applyBorder="1" applyAlignment="1">
      <alignment horizontal="center" vertical="center" wrapText="1"/>
      <protection/>
    </xf>
    <xf numFmtId="0" fontId="2" fillId="0" borderId="11" xfId="72" applyBorder="1" applyAlignment="1">
      <alignment horizontal="center" vertical="center" wrapText="1"/>
      <protection/>
    </xf>
    <xf numFmtId="0" fontId="2" fillId="0" borderId="9" xfId="72" applyBorder="1" applyAlignment="1">
      <alignment horizontal="center" vertical="center" wrapText="1"/>
      <protection/>
    </xf>
    <xf numFmtId="0" fontId="2" fillId="0" borderId="12" xfId="72" applyBorder="1" applyAlignment="1">
      <alignment horizontal="center" vertical="center" wrapText="1"/>
      <protection/>
    </xf>
    <xf numFmtId="0" fontId="2" fillId="0" borderId="9" xfId="72" applyBorder="1" applyAlignment="1">
      <alignment horizontal="center" vertical="center"/>
      <protection/>
    </xf>
    <xf numFmtId="0" fontId="5" fillId="33" borderId="9" xfId="72" applyNumberFormat="1" applyFont="1" applyFill="1" applyBorder="1" applyAlignment="1">
      <alignment horizontal="left" vertical="center" wrapText="1"/>
      <protection/>
    </xf>
    <xf numFmtId="49" fontId="5" fillId="33" borderId="9" xfId="72" applyNumberFormat="1" applyFont="1" applyFill="1" applyBorder="1" applyAlignment="1">
      <alignment horizontal="left" vertical="center" wrapText="1"/>
      <protection/>
    </xf>
    <xf numFmtId="0" fontId="6" fillId="0" borderId="0" xfId="72" applyFont="1" applyAlignment="1">
      <alignment horizontal="right" vertical="top"/>
      <protection/>
    </xf>
    <xf numFmtId="0" fontId="5" fillId="0" borderId="0" xfId="72" applyFont="1" applyAlignment="1">
      <alignment horizontal="right" vertical="center"/>
      <protection/>
    </xf>
    <xf numFmtId="0" fontId="2" fillId="0" borderId="13" xfId="72" applyBorder="1" applyAlignment="1">
      <alignment horizontal="center" vertical="center" wrapText="1"/>
      <protection/>
    </xf>
    <xf numFmtId="0" fontId="2" fillId="0" borderId="14" xfId="72" applyBorder="1" applyAlignment="1">
      <alignment horizontal="center" vertical="center" wrapText="1"/>
      <protection/>
    </xf>
    <xf numFmtId="0" fontId="2" fillId="0" borderId="15" xfId="72" applyBorder="1" applyAlignment="1">
      <alignment horizontal="center" vertical="center" wrapText="1"/>
      <protection/>
    </xf>
    <xf numFmtId="0" fontId="2" fillId="0" borderId="12" xfId="72" applyBorder="1" applyAlignment="1">
      <alignment horizontal="center" vertical="center"/>
      <protection/>
    </xf>
    <xf numFmtId="3" fontId="5" fillId="33" borderId="9" xfId="72" applyNumberFormat="1" applyFont="1" applyFill="1" applyBorder="1" applyAlignment="1">
      <alignment horizontal="right" vertical="center" wrapText="1"/>
      <protection/>
    </xf>
    <xf numFmtId="176" fontId="5" fillId="33" borderId="9" xfId="72" applyNumberFormat="1" applyFont="1" applyFill="1" applyBorder="1" applyAlignment="1">
      <alignment horizontal="right" vertical="center" wrapText="1"/>
      <protection/>
    </xf>
    <xf numFmtId="0" fontId="5" fillId="0" borderId="0" xfId="66" applyAlignment="1">
      <alignment vertical="center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Continuous" vertical="center"/>
      <protection/>
    </xf>
    <xf numFmtId="0" fontId="4" fillId="0" borderId="0" xfId="66" applyNumberFormat="1" applyFont="1" applyFill="1" applyBorder="1" applyAlignment="1" applyProtection="1">
      <alignment horizontal="centerContinuous" vertical="center"/>
      <protection/>
    </xf>
    <xf numFmtId="0" fontId="4" fillId="0" borderId="0" xfId="66" applyNumberFormat="1" applyFont="1" applyFill="1" applyBorder="1" applyAlignment="1" applyProtection="1">
      <alignment vertical="center"/>
      <protection/>
    </xf>
    <xf numFmtId="0" fontId="6" fillId="34" borderId="0" xfId="59" applyFont="1" applyFill="1" applyAlignment="1">
      <alignment horizontal="right" vertical="center"/>
      <protection/>
    </xf>
    <xf numFmtId="0" fontId="2" fillId="0" borderId="16" xfId="66" applyFont="1" applyBorder="1" applyAlignment="1">
      <alignment horizontal="center" vertical="center"/>
      <protection/>
    </xf>
    <xf numFmtId="0" fontId="2" fillId="0" borderId="17" xfId="66" applyFont="1" applyBorder="1" applyAlignment="1">
      <alignment horizontal="center" vertical="center"/>
      <protection/>
    </xf>
    <xf numFmtId="0" fontId="2" fillId="0" borderId="18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5" fillId="0" borderId="10" xfId="66" applyNumberFormat="1" applyFill="1" applyBorder="1" applyAlignment="1" applyProtection="1">
      <alignment horizontal="center" vertical="center"/>
      <protection/>
    </xf>
    <xf numFmtId="49" fontId="5" fillId="0" borderId="10" xfId="66" applyNumberForma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9" xfId="66" applyNumberFormat="1" applyFill="1" applyBorder="1" applyAlignment="1">
      <alignment horizontal="center" vertical="center"/>
      <protection/>
    </xf>
    <xf numFmtId="49" fontId="5" fillId="33" borderId="9" xfId="66" applyNumberFormat="1" applyFill="1" applyBorder="1" applyAlignment="1">
      <alignment horizontal="center" vertical="center"/>
      <protection/>
    </xf>
    <xf numFmtId="0" fontId="5" fillId="33" borderId="9" xfId="66" applyNumberFormat="1" applyFont="1" applyFill="1" applyBorder="1" applyAlignment="1" applyProtection="1">
      <alignment horizontal="left" vertical="center" wrapText="1"/>
      <protection/>
    </xf>
    <xf numFmtId="49" fontId="5" fillId="33" borderId="9" xfId="66" applyNumberFormat="1" applyFont="1" applyFill="1" applyBorder="1" applyAlignment="1" applyProtection="1">
      <alignment horizontal="left" vertical="center" wrapText="1"/>
      <protection/>
    </xf>
    <xf numFmtId="179" fontId="5" fillId="33" borderId="9" xfId="66" applyNumberFormat="1" applyFont="1" applyFill="1" applyBorder="1" applyAlignment="1" applyProtection="1">
      <alignment horizontal="right" vertical="center" wrapText="1"/>
      <protection/>
    </xf>
    <xf numFmtId="0" fontId="5" fillId="0" borderId="0" xfId="66" applyFill="1">
      <alignment/>
      <protection/>
    </xf>
    <xf numFmtId="0" fontId="5" fillId="0" borderId="0" xfId="72" applyFont="1" applyFill="1" applyAlignment="1">
      <alignment vertical="center"/>
      <protection/>
    </xf>
    <xf numFmtId="0" fontId="2" fillId="0" borderId="10" xfId="72" applyBorder="1" applyAlignment="1">
      <alignment horizontal="center" vertical="center"/>
      <protection/>
    </xf>
    <xf numFmtId="0" fontId="2" fillId="0" borderId="18" xfId="72" applyBorder="1" applyAlignment="1">
      <alignment horizontal="center" vertical="center" wrapText="1"/>
      <protection/>
    </xf>
    <xf numFmtId="49" fontId="5" fillId="33" borderId="9" xfId="72" applyNumberFormat="1" applyFont="1" applyFill="1" applyBorder="1" applyAlignment="1">
      <alignment horizontal="left" vertical="center"/>
      <protection/>
    </xf>
    <xf numFmtId="0" fontId="5" fillId="33" borderId="9" xfId="72" applyNumberFormat="1" applyFont="1" applyFill="1" applyBorder="1" applyAlignment="1">
      <alignment vertical="center"/>
      <protection/>
    </xf>
    <xf numFmtId="180" fontId="5" fillId="33" borderId="9" xfId="72" applyNumberFormat="1" applyFont="1" applyFill="1" applyBorder="1" applyAlignment="1">
      <alignment vertical="center"/>
      <protection/>
    </xf>
    <xf numFmtId="0" fontId="5" fillId="0" borderId="0" xfId="72" applyFont="1" applyAlignment="1">
      <alignment horizontal="right"/>
      <protection/>
    </xf>
    <xf numFmtId="0" fontId="2" fillId="0" borderId="19" xfId="72" applyBorder="1" applyAlignment="1">
      <alignment horizontal="center" vertical="center" wrapText="1"/>
      <protection/>
    </xf>
    <xf numFmtId="0" fontId="2" fillId="0" borderId="20" xfId="72" applyBorder="1" applyAlignment="1">
      <alignment horizontal="center" vertical="center" wrapText="1"/>
      <protection/>
    </xf>
    <xf numFmtId="3" fontId="5" fillId="0" borderId="0" xfId="72" applyNumberFormat="1" applyFont="1" applyFill="1" applyAlignment="1">
      <alignment vertical="center"/>
      <protection/>
    </xf>
    <xf numFmtId="0" fontId="2" fillId="0" borderId="0" xfId="72" applyFont="1" applyAlignment="1">
      <alignment vertical="center"/>
      <protection/>
    </xf>
    <xf numFmtId="49" fontId="7" fillId="0" borderId="21" xfId="72" applyNumberFormat="1" applyFont="1" applyFill="1" applyBorder="1" applyAlignment="1" applyProtection="1">
      <alignment horizontal="center" vertical="center"/>
      <protection/>
    </xf>
    <xf numFmtId="49" fontId="5" fillId="0" borderId="0" xfId="72" applyNumberFormat="1" applyFont="1" applyFill="1" applyAlignment="1" applyProtection="1">
      <alignment horizontal="right" vertical="center"/>
      <protection/>
    </xf>
    <xf numFmtId="0" fontId="8" fillId="0" borderId="9" xfId="72" applyFont="1" applyFill="1" applyBorder="1" applyAlignment="1">
      <alignment horizontal="center" vertical="center" wrapText="1"/>
      <protection/>
    </xf>
    <xf numFmtId="49" fontId="8" fillId="0" borderId="9" xfId="72" applyNumberFormat="1" applyFont="1" applyFill="1" applyBorder="1" applyAlignment="1" applyProtection="1">
      <alignment horizontal="centerContinuous" vertical="center"/>
      <protection/>
    </xf>
    <xf numFmtId="0" fontId="7" fillId="0" borderId="9" xfId="72" applyFont="1" applyFill="1" applyBorder="1" applyAlignment="1">
      <alignment horizontal="center" vertical="center" wrapText="1"/>
      <protection/>
    </xf>
    <xf numFmtId="180" fontId="5" fillId="33" borderId="9" xfId="72" applyNumberFormat="1" applyFont="1" applyFill="1" applyBorder="1" applyAlignment="1" applyProtection="1">
      <alignment horizontal="right" vertical="center"/>
      <protection/>
    </xf>
    <xf numFmtId="0" fontId="7" fillId="0" borderId="9" xfId="72" applyFont="1" applyFill="1" applyBorder="1" applyAlignment="1">
      <alignment vertical="center"/>
      <protection/>
    </xf>
    <xf numFmtId="180" fontId="5" fillId="33" borderId="9" xfId="72" applyNumberFormat="1" applyFont="1" applyFill="1" applyBorder="1" applyAlignment="1">
      <alignment horizontal="right" vertical="center"/>
      <protection/>
    </xf>
    <xf numFmtId="0" fontId="7" fillId="0" borderId="9" xfId="72" applyFont="1" applyBorder="1" applyAlignment="1">
      <alignment vertical="center"/>
      <protection/>
    </xf>
    <xf numFmtId="0" fontId="2" fillId="0" borderId="0" xfId="72" applyAlignment="1">
      <alignment horizontal="centerContinuous" vertical="center"/>
      <protection/>
    </xf>
    <xf numFmtId="0" fontId="2" fillId="0" borderId="13" xfId="72" applyBorder="1" applyAlignment="1">
      <alignment horizontal="center" vertical="center"/>
      <protection/>
    </xf>
    <xf numFmtId="0" fontId="2" fillId="0" borderId="22" xfId="72" applyBorder="1" applyAlignment="1">
      <alignment horizontal="center" vertical="center"/>
      <protection/>
    </xf>
    <xf numFmtId="0" fontId="2" fillId="0" borderId="23" xfId="72" applyBorder="1" applyAlignment="1">
      <alignment horizontal="center" vertical="center" wrapText="1"/>
      <protection/>
    </xf>
    <xf numFmtId="0" fontId="2" fillId="0" borderId="9" xfId="72" applyBorder="1" applyAlignment="1">
      <alignment horizontal="right" vertical="center"/>
      <protection/>
    </xf>
    <xf numFmtId="49" fontId="2" fillId="0" borderId="12" xfId="72" applyNumberFormat="1" applyBorder="1" applyAlignment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0" fontId="2" fillId="0" borderId="16" xfId="72" applyBorder="1" applyAlignment="1">
      <alignment horizontal="center" vertical="center"/>
      <protection/>
    </xf>
    <xf numFmtId="0" fontId="2" fillId="0" borderId="17" xfId="72" applyBorder="1" applyAlignment="1">
      <alignment horizontal="center" vertical="center"/>
      <protection/>
    </xf>
    <xf numFmtId="0" fontId="2" fillId="0" borderId="18" xfId="72" applyBorder="1" applyAlignment="1">
      <alignment horizontal="center" vertical="center"/>
      <protection/>
    </xf>
    <xf numFmtId="0" fontId="2" fillId="0" borderId="19" xfId="72" applyBorder="1" applyAlignment="1">
      <alignment horizontal="center" vertical="center"/>
      <protection/>
    </xf>
    <xf numFmtId="177" fontId="2" fillId="0" borderId="0" xfId="72" applyNumberFormat="1" applyFill="1" applyAlignment="1">
      <alignment vertical="center"/>
      <protection/>
    </xf>
    <xf numFmtId="0" fontId="2" fillId="0" borderId="20" xfId="72" applyBorder="1" applyAlignment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177" fontId="5" fillId="0" borderId="0" xfId="72" applyNumberFormat="1" applyFont="1" applyFill="1" applyAlignment="1">
      <alignment vertical="center"/>
      <protection/>
    </xf>
    <xf numFmtId="0" fontId="5" fillId="0" borderId="0" xfId="74" applyFill="1">
      <alignment/>
      <protection/>
    </xf>
    <xf numFmtId="0" fontId="5" fillId="0" borderId="0" xfId="74">
      <alignment/>
      <protection/>
    </xf>
    <xf numFmtId="178" fontId="6" fillId="0" borderId="0" xfId="39" applyNumberFormat="1" applyFont="1" applyFill="1" applyAlignment="1">
      <alignment vertical="center"/>
      <protection/>
    </xf>
    <xf numFmtId="0" fontId="2" fillId="0" borderId="0" xfId="39" applyFill="1" applyAlignment="1">
      <alignment vertical="center"/>
      <protection/>
    </xf>
    <xf numFmtId="0" fontId="2" fillId="0" borderId="0" xfId="39" applyAlignment="1">
      <alignment vertical="center"/>
      <protection/>
    </xf>
    <xf numFmtId="0" fontId="6" fillId="0" borderId="0" xfId="74" applyFont="1" applyAlignment="1">
      <alignment horizontal="right" vertical="top"/>
      <protection/>
    </xf>
    <xf numFmtId="0" fontId="4" fillId="0" borderId="0" xfId="74" applyNumberFormat="1" applyFont="1" applyFill="1" applyAlignment="1" applyProtection="1">
      <alignment horizontal="centerContinuous" vertical="center"/>
      <protection/>
    </xf>
    <xf numFmtId="49" fontId="5" fillId="0" borderId="21" xfId="74" applyNumberFormat="1" applyFont="1" applyFill="1" applyBorder="1" applyAlignment="1" applyProtection="1">
      <alignment/>
      <protection/>
    </xf>
    <xf numFmtId="0" fontId="5" fillId="0" borderId="0" xfId="39" applyFont="1" applyAlignment="1">
      <alignment horizontal="right"/>
      <protection/>
    </xf>
    <xf numFmtId="0" fontId="2" fillId="0" borderId="16" xfId="39" applyNumberFormat="1" applyFont="1" applyFill="1" applyBorder="1" applyAlignment="1" applyProtection="1">
      <alignment horizontal="center" vertical="center"/>
      <protection/>
    </xf>
    <xf numFmtId="0" fontId="2" fillId="0" borderId="18" xfId="39" applyNumberFormat="1" applyFont="1" applyFill="1" applyBorder="1" applyAlignment="1" applyProtection="1">
      <alignment horizontal="center" vertical="center"/>
      <protection/>
    </xf>
    <xf numFmtId="0" fontId="2" fillId="0" borderId="10" xfId="39" applyNumberFormat="1" applyFont="1" applyFill="1" applyBorder="1" applyAlignment="1" applyProtection="1">
      <alignment horizontal="center" vertical="center"/>
      <protection/>
    </xf>
    <xf numFmtId="0" fontId="2" fillId="0" borderId="16" xfId="39" applyFont="1" applyFill="1" applyBorder="1" applyAlignment="1">
      <alignment vertical="center"/>
      <protection/>
    </xf>
    <xf numFmtId="180" fontId="5" fillId="33" borderId="9" xfId="74" applyNumberFormat="1" applyFont="1" applyFill="1" applyBorder="1" applyAlignment="1" applyProtection="1">
      <alignment horizontal="right" vertical="center"/>
      <protection/>
    </xf>
    <xf numFmtId="0" fontId="2" fillId="0" borderId="9" xfId="39" applyFont="1" applyFill="1" applyBorder="1" applyAlignment="1">
      <alignment vertical="center"/>
      <protection/>
    </xf>
    <xf numFmtId="176" fontId="5" fillId="33" borderId="9" xfId="73" applyNumberFormat="1" applyFont="1" applyFill="1" applyBorder="1" applyAlignment="1" applyProtection="1">
      <alignment horizontal="right" vertical="center"/>
      <protection/>
    </xf>
    <xf numFmtId="180" fontId="5" fillId="0" borderId="12" xfId="74" applyNumberFormat="1" applyFont="1" applyFill="1" applyBorder="1" applyAlignment="1" applyProtection="1">
      <alignment horizontal="right" vertical="center"/>
      <protection/>
    </xf>
    <xf numFmtId="0" fontId="2" fillId="0" borderId="9" xfId="74" applyFont="1" applyFill="1" applyBorder="1" applyAlignment="1">
      <alignment vertical="center"/>
      <protection/>
    </xf>
    <xf numFmtId="180" fontId="5" fillId="0" borderId="9" xfId="74" applyNumberFormat="1" applyFont="1" applyFill="1" applyBorder="1" applyAlignment="1" applyProtection="1">
      <alignment horizontal="right" vertical="center"/>
      <protection/>
    </xf>
    <xf numFmtId="176" fontId="5" fillId="33" borderId="10" xfId="73" applyNumberFormat="1" applyFont="1" applyFill="1" applyBorder="1" applyAlignment="1" applyProtection="1">
      <alignment horizontal="right" vertical="center"/>
      <protection/>
    </xf>
    <xf numFmtId="176" fontId="5" fillId="33" borderId="12" xfId="73" applyNumberFormat="1" applyFont="1" applyFill="1" applyBorder="1" applyAlignment="1" applyProtection="1">
      <alignment horizontal="right" vertical="center"/>
      <protection/>
    </xf>
    <xf numFmtId="0" fontId="2" fillId="0" borderId="16" xfId="51" applyFont="1" applyFill="1" applyBorder="1" applyAlignment="1">
      <alignment vertical="center"/>
      <protection/>
    </xf>
    <xf numFmtId="180" fontId="5" fillId="0" borderId="10" xfId="74" applyNumberFormat="1" applyFont="1" applyFill="1" applyBorder="1" applyAlignment="1" applyProtection="1">
      <alignment horizontal="right" vertical="center"/>
      <protection/>
    </xf>
    <xf numFmtId="0" fontId="2" fillId="0" borderId="16" xfId="51" applyFont="1" applyFill="1" applyBorder="1" applyAlignment="1">
      <alignment horizontal="left" vertical="center"/>
      <protection/>
    </xf>
    <xf numFmtId="0" fontId="2" fillId="0" borderId="10" xfId="74" applyFont="1" applyFill="1" applyBorder="1" applyAlignment="1">
      <alignment vertical="center"/>
      <protection/>
    </xf>
    <xf numFmtId="0" fontId="10" fillId="0" borderId="9" xfId="74" applyFont="1" applyFill="1" applyBorder="1" applyAlignment="1">
      <alignment vertical="center"/>
      <protection/>
    </xf>
    <xf numFmtId="0" fontId="2" fillId="0" borderId="9" xfId="72" applyBorder="1" applyAlignment="1">
      <alignment vertical="center"/>
      <protection/>
    </xf>
    <xf numFmtId="3" fontId="2" fillId="0" borderId="0" xfId="39" applyNumberFormat="1" applyFill="1" applyAlignment="1">
      <alignment vertical="center"/>
      <protection/>
    </xf>
    <xf numFmtId="0" fontId="5" fillId="0" borderId="9" xfId="74" applyFill="1" applyBorder="1">
      <alignment/>
      <protection/>
    </xf>
    <xf numFmtId="180" fontId="5" fillId="0" borderId="9" xfId="39" applyNumberFormat="1" applyFont="1" applyFill="1" applyBorder="1" applyAlignment="1">
      <alignment horizontal="right" vertical="center"/>
      <protection/>
    </xf>
    <xf numFmtId="3" fontId="5" fillId="0" borderId="9" xfId="74" applyNumberFormat="1" applyFill="1" applyBorder="1" applyAlignment="1">
      <alignment horizontal="right" vertical="center"/>
      <protection/>
    </xf>
    <xf numFmtId="0" fontId="2" fillId="0" borderId="16" xfId="39" applyFill="1" applyBorder="1" applyAlignment="1">
      <alignment vertical="center"/>
      <protection/>
    </xf>
    <xf numFmtId="180" fontId="5" fillId="0" borderId="10" xfId="39" applyNumberFormat="1" applyFont="1" applyFill="1" applyBorder="1" applyAlignment="1">
      <alignment horizontal="right" vertical="center"/>
      <protection/>
    </xf>
    <xf numFmtId="0" fontId="2" fillId="0" borderId="17" xfId="39" applyFill="1" applyBorder="1" applyAlignment="1">
      <alignment vertical="center"/>
      <protection/>
    </xf>
    <xf numFmtId="176" fontId="2" fillId="0" borderId="9" xfId="39" applyNumberFormat="1" applyFont="1" applyFill="1" applyBorder="1" applyAlignment="1" applyProtection="1">
      <alignment horizontal="right" vertical="center"/>
      <protection/>
    </xf>
    <xf numFmtId="3" fontId="2" fillId="0" borderId="16" xfId="39" applyNumberFormat="1" applyFill="1" applyBorder="1" applyAlignment="1">
      <alignment horizontal="center" vertical="center"/>
      <protection/>
    </xf>
    <xf numFmtId="0" fontId="2" fillId="0" borderId="0" xfId="39" applyFill="1" applyAlignment="1">
      <alignment horizontal="right" vertical="center"/>
      <protection/>
    </xf>
    <xf numFmtId="0" fontId="2" fillId="0" borderId="9" xfId="39" applyNumberFormat="1" applyFont="1" applyFill="1" applyBorder="1" applyAlignment="1" applyProtection="1">
      <alignment horizontal="center" vertical="center"/>
      <protection/>
    </xf>
    <xf numFmtId="0" fontId="5" fillId="0" borderId="12" xfId="74" applyFill="1" applyBorder="1">
      <alignment/>
      <protection/>
    </xf>
    <xf numFmtId="3" fontId="5" fillId="0" borderId="9" xfId="74" applyNumberFormat="1" applyFill="1" applyBorder="1">
      <alignment/>
      <protection/>
    </xf>
    <xf numFmtId="176" fontId="5" fillId="33" borderId="9" xfId="74" applyNumberFormat="1" applyFont="1" applyFill="1" applyBorder="1" applyAlignment="1" applyProtection="1">
      <alignment horizontal="right" vertical="center"/>
      <protection/>
    </xf>
    <xf numFmtId="0" fontId="2" fillId="0" borderId="14" xfId="39" applyNumberFormat="1" applyFont="1" applyFill="1" applyBorder="1" applyAlignment="1" applyProtection="1">
      <alignment horizontal="centerContinuous" vertical="center"/>
      <protection/>
    </xf>
    <xf numFmtId="0" fontId="2" fillId="0" borderId="19" xfId="39" applyNumberFormat="1" applyFont="1" applyFill="1" applyBorder="1" applyAlignment="1" applyProtection="1">
      <alignment horizontal="centerContinuous" vertical="center"/>
      <protection/>
    </xf>
    <xf numFmtId="180" fontId="5" fillId="33" borderId="12" xfId="74" applyNumberFormat="1" applyFont="1" applyFill="1" applyBorder="1" applyAlignment="1" applyProtection="1">
      <alignment horizontal="right" vertical="center"/>
      <protection/>
    </xf>
    <xf numFmtId="180" fontId="5" fillId="33" borderId="10" xfId="74" applyNumberFormat="1" applyFont="1" applyFill="1" applyBorder="1" applyAlignment="1" applyProtection="1">
      <alignment horizontal="right" vertical="center"/>
      <protection/>
    </xf>
    <xf numFmtId="180" fontId="5" fillId="33" borderId="10" xfId="39" applyNumberFormat="1" applyFont="1" applyFill="1" applyBorder="1" applyAlignment="1" applyProtection="1">
      <alignment horizontal="right" vertical="center"/>
      <protection/>
    </xf>
    <xf numFmtId="0" fontId="2" fillId="0" borderId="16" xfId="39" applyFont="1" applyFill="1" applyBorder="1" applyAlignment="1">
      <alignment horizontal="left" vertical="center"/>
      <protection/>
    </xf>
    <xf numFmtId="180" fontId="5" fillId="0" borderId="9" xfId="39" applyNumberFormat="1" applyFont="1" applyFill="1" applyBorder="1" applyAlignment="1" applyProtection="1">
      <alignment horizontal="right" vertical="center"/>
      <protection/>
    </xf>
    <xf numFmtId="0" fontId="2" fillId="0" borderId="16" xfId="74" applyFont="1" applyFill="1" applyBorder="1" applyAlignment="1">
      <alignment vertical="center"/>
      <protection/>
    </xf>
    <xf numFmtId="180" fontId="5" fillId="33" borderId="12" xfId="39" applyNumberFormat="1" applyFont="1" applyFill="1" applyBorder="1" applyAlignment="1">
      <alignment horizontal="right" vertical="center"/>
      <protection/>
    </xf>
    <xf numFmtId="0" fontId="5" fillId="0" borderId="0" xfId="73" applyFill="1">
      <alignment/>
      <protection/>
    </xf>
    <xf numFmtId="0" fontId="5" fillId="0" borderId="0" xfId="73">
      <alignment/>
      <protection/>
    </xf>
    <xf numFmtId="0" fontId="6" fillId="0" borderId="0" xfId="73" applyFont="1" applyAlignment="1">
      <alignment horizontal="right" vertical="top"/>
      <protection/>
    </xf>
    <xf numFmtId="0" fontId="4" fillId="0" borderId="0" xfId="73" applyNumberFormat="1" applyFont="1" applyFill="1" applyAlignment="1" applyProtection="1">
      <alignment horizontal="centerContinuous" vertical="center"/>
      <protection/>
    </xf>
    <xf numFmtId="49" fontId="5" fillId="0" borderId="21" xfId="73" applyNumberFormat="1" applyFont="1" applyFill="1" applyBorder="1" applyAlignment="1" applyProtection="1">
      <alignment/>
      <protection/>
    </xf>
    <xf numFmtId="180" fontId="5" fillId="33" borderId="9" xfId="73" applyNumberFormat="1" applyFont="1" applyFill="1" applyBorder="1" applyAlignment="1" applyProtection="1">
      <alignment horizontal="right" vertical="center"/>
      <protection/>
    </xf>
    <xf numFmtId="180" fontId="5" fillId="33" borderId="12" xfId="73" applyNumberFormat="1" applyFont="1" applyFill="1" applyBorder="1" applyAlignment="1" applyProtection="1">
      <alignment horizontal="right" vertical="center"/>
      <protection/>
    </xf>
    <xf numFmtId="0" fontId="2" fillId="0" borderId="9" xfId="73" applyFont="1" applyFill="1" applyBorder="1" applyAlignment="1">
      <alignment vertical="center"/>
      <protection/>
    </xf>
    <xf numFmtId="180" fontId="5" fillId="33" borderId="10" xfId="73" applyNumberFormat="1" applyFont="1" applyFill="1" applyBorder="1" applyAlignment="1" applyProtection="1">
      <alignment horizontal="right" vertical="center"/>
      <protection/>
    </xf>
    <xf numFmtId="0" fontId="2" fillId="0" borderId="10" xfId="73" applyFont="1" applyFill="1" applyBorder="1" applyAlignment="1">
      <alignment vertical="center"/>
      <protection/>
    </xf>
    <xf numFmtId="0" fontId="10" fillId="0" borderId="9" xfId="73" applyFont="1" applyFill="1" applyBorder="1" applyAlignment="1">
      <alignment vertical="center"/>
      <protection/>
    </xf>
    <xf numFmtId="0" fontId="5" fillId="0" borderId="9" xfId="73" applyFill="1" applyBorder="1">
      <alignment/>
      <protection/>
    </xf>
    <xf numFmtId="0" fontId="5" fillId="0" borderId="12" xfId="73" applyFill="1" applyBorder="1">
      <alignment/>
      <protection/>
    </xf>
    <xf numFmtId="3" fontId="5" fillId="0" borderId="9" xfId="73" applyNumberFormat="1" applyFill="1" applyBorder="1">
      <alignment/>
      <protection/>
    </xf>
    <xf numFmtId="0" fontId="2" fillId="0" borderId="16" xfId="73" applyFont="1" applyFill="1" applyBorder="1" applyAlignment="1">
      <alignment vertical="center"/>
      <protection/>
    </xf>
    <xf numFmtId="3" fontId="5" fillId="0" borderId="9" xfId="73" applyNumberFormat="1" applyFill="1" applyBorder="1" applyAlignment="1">
      <alignment horizontal="right" vertical="center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百分比_EF4B13E29A0421FAE0430A08200E21FA_2EB2EF284D7DA19EE0530A08200BA19E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百分比_EF4B13E29A0421FAE0430A08200E21FA_2EB306701D58A14EE0530A08200BA14E_c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百分比_EF4B13E29A0421FAE0430A08200E21FA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_EF4B13E29A0421FAE0430A08200E21FA" xfId="73"/>
    <cellStyle name="常规_EF4B13E29A0421FAE0430A08200E21FA 2" xfId="7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31"/>
  <sheetViews>
    <sheetView showGridLines="0" showZeros="0" workbookViewId="0" topLeftCell="A1">
      <selection activeCell="D6" sqref="D6:D14"/>
    </sheetView>
  </sheetViews>
  <sheetFormatPr defaultColWidth="6.875" defaultRowHeight="12.75" customHeight="1"/>
  <cols>
    <col min="1" max="1" width="39.125" style="134" customWidth="1"/>
    <col min="2" max="2" width="17.00390625" style="134" customWidth="1"/>
    <col min="3" max="3" width="32.75390625" style="134" customWidth="1"/>
    <col min="4" max="4" width="23.125" style="134" customWidth="1"/>
    <col min="5" max="30" width="9.00390625" style="134" customWidth="1"/>
    <col min="31" max="16384" width="6.875" style="134" customWidth="1"/>
  </cols>
  <sheetData>
    <row r="1" spans="1:254" ht="15.75" customHeight="1">
      <c r="A1" s="85"/>
      <c r="B1" s="86"/>
      <c r="C1" s="87"/>
      <c r="D1" s="135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ht="28.5" customHeight="1">
      <c r="A2" s="5" t="s">
        <v>0</v>
      </c>
      <c r="B2" s="136"/>
      <c r="C2" s="136"/>
      <c r="D2" s="13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</row>
    <row r="3" spans="1:254" ht="14.25" customHeight="1">
      <c r="A3" s="137"/>
      <c r="B3" s="86"/>
      <c r="C3" s="87"/>
      <c r="D3" s="91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19.5" customHeight="1">
      <c r="A4" s="92" t="s">
        <v>2</v>
      </c>
      <c r="B4" s="93"/>
      <c r="C4" s="92" t="s">
        <v>3</v>
      </c>
      <c r="D4" s="93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30.75" customHeight="1">
      <c r="A5" s="94" t="s">
        <v>4</v>
      </c>
      <c r="B5" s="94" t="s">
        <v>5</v>
      </c>
      <c r="C5" s="94" t="s">
        <v>6</v>
      </c>
      <c r="D5" s="94" t="s">
        <v>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133" customFormat="1" ht="21" customHeight="1">
      <c r="A6" s="95" t="s">
        <v>7</v>
      </c>
      <c r="B6" s="138">
        <v>11244362</v>
      </c>
      <c r="C6" s="97" t="s">
        <v>8</v>
      </c>
      <c r="D6" s="98">
        <v>8144362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s="133" customFormat="1" ht="21" customHeight="1">
      <c r="A7" s="97" t="s">
        <v>9</v>
      </c>
      <c r="B7" s="139"/>
      <c r="C7" s="140" t="s">
        <v>10</v>
      </c>
      <c r="D7" s="98">
        <v>5941412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s="133" customFormat="1" ht="21" customHeight="1">
      <c r="A8" s="95" t="s">
        <v>11</v>
      </c>
      <c r="B8" s="138"/>
      <c r="C8" s="140" t="s">
        <v>12</v>
      </c>
      <c r="D8" s="102">
        <v>443560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s="133" customFormat="1" ht="21" customHeight="1">
      <c r="A9" s="95" t="s">
        <v>13</v>
      </c>
      <c r="B9" s="138"/>
      <c r="C9" s="140" t="s">
        <v>14</v>
      </c>
      <c r="D9" s="98">
        <v>1759390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s="133" customFormat="1" ht="21" customHeight="1">
      <c r="A10" s="97" t="s">
        <v>15</v>
      </c>
      <c r="B10" s="138"/>
      <c r="C10" s="95" t="s">
        <v>16</v>
      </c>
      <c r="D10" s="98">
        <v>3100000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s="133" customFormat="1" ht="21" customHeight="1">
      <c r="A11" s="97" t="s">
        <v>17</v>
      </c>
      <c r="B11" s="138"/>
      <c r="C11" s="140" t="s">
        <v>18</v>
      </c>
      <c r="D11" s="103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s="133" customFormat="1" ht="21" customHeight="1">
      <c r="A12" s="104" t="s">
        <v>19</v>
      </c>
      <c r="B12" s="141"/>
      <c r="C12" s="140" t="s">
        <v>20</v>
      </c>
      <c r="D12" s="98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s="133" customFormat="1" ht="21" customHeight="1">
      <c r="A13" s="104" t="s">
        <v>21</v>
      </c>
      <c r="B13" s="138"/>
      <c r="C13" s="140" t="s">
        <v>22</v>
      </c>
      <c r="D13" s="9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s="133" customFormat="1" ht="21" customHeight="1">
      <c r="A14" s="106" t="s">
        <v>23</v>
      </c>
      <c r="B14" s="139"/>
      <c r="C14" s="142" t="s">
        <v>24</v>
      </c>
      <c r="D14" s="98">
        <v>3100000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s="133" customFormat="1" ht="21" customHeight="1">
      <c r="A15" s="104" t="s">
        <v>25</v>
      </c>
      <c r="B15" s="141"/>
      <c r="C15" s="143"/>
      <c r="D15" s="109"/>
      <c r="E15" s="110"/>
      <c r="F15" s="110"/>
      <c r="G15" s="11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s="133" customFormat="1" ht="21" customHeight="1">
      <c r="A16" s="95" t="s">
        <v>26</v>
      </c>
      <c r="B16" s="128"/>
      <c r="C16" s="144"/>
      <c r="D16" s="109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s="133" customFormat="1" ht="21" customHeight="1">
      <c r="A17" s="129" t="s">
        <v>27</v>
      </c>
      <c r="B17" s="130"/>
      <c r="C17" s="145"/>
      <c r="D17" s="14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s="133" customFormat="1" ht="21" customHeight="1">
      <c r="A18" s="147" t="s">
        <v>28</v>
      </c>
      <c r="B18" s="132"/>
      <c r="C18" s="144"/>
      <c r="D18" s="148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s="133" customFormat="1" ht="21" customHeight="1">
      <c r="A19" s="144"/>
      <c r="B19" s="112"/>
      <c r="C19" s="144"/>
      <c r="D19" s="14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s="133" customFormat="1" ht="21" customHeight="1">
      <c r="A20" s="104"/>
      <c r="B20" s="112"/>
      <c r="C20" s="144"/>
      <c r="D20" s="148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s="133" customFormat="1" ht="21" customHeight="1">
      <c r="A21" s="114"/>
      <c r="B21" s="115"/>
      <c r="C21" s="116"/>
      <c r="D21" s="11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s="133" customFormat="1" ht="21" customHeight="1">
      <c r="A22" s="118" t="s">
        <v>29</v>
      </c>
      <c r="B22" s="138">
        <v>11244362</v>
      </c>
      <c r="C22" s="118" t="s">
        <v>30</v>
      </c>
      <c r="D22" s="98">
        <v>11244362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4.25" customHeight="1">
      <c r="A23" s="87"/>
      <c r="B23" s="86"/>
      <c r="C23" s="86"/>
      <c r="D23" s="119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ht="14.25" customHeight="1">
      <c r="A24" s="87"/>
      <c r="B24" s="86"/>
      <c r="C24" s="86"/>
      <c r="D24" s="86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ht="14.25" customHeight="1">
      <c r="A25" s="87"/>
      <c r="B25" s="87"/>
      <c r="C25" s="86"/>
      <c r="D25" s="86"/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ht="14.25" customHeight="1">
      <c r="A26" s="87"/>
      <c r="B26" s="87"/>
      <c r="C26" s="86"/>
      <c r="D26" s="87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ht="14.25" customHeight="1">
      <c r="A27" s="87"/>
      <c r="B27" s="87"/>
      <c r="C27" s="86"/>
      <c r="D27" s="87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ht="14.25" customHeight="1">
      <c r="A28" s="87"/>
      <c r="B28" s="87"/>
      <c r="C28" s="86"/>
      <c r="D28" s="86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31" spans="1:254" ht="14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</row>
  </sheetData>
  <sheetProtection formatCells="0" formatColumns="0" formatRows="0"/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showGridLines="0" showZeros="0" workbookViewId="0" topLeftCell="A1">
      <selection activeCell="F9" sqref="F9"/>
    </sheetView>
  </sheetViews>
  <sheetFormatPr defaultColWidth="9.00390625" defaultRowHeight="13.5"/>
  <cols>
    <col min="1" max="3" width="5.125" style="3" customWidth="1"/>
    <col min="4" max="4" width="31.75390625" style="3" customWidth="1"/>
    <col min="5" max="5" width="25.875" style="3" customWidth="1"/>
    <col min="6" max="6" width="19.375" style="3" customWidth="1"/>
    <col min="7" max="7" width="12.875" style="3" customWidth="1"/>
    <col min="8" max="8" width="12.75390625" style="3" customWidth="1"/>
    <col min="9" max="9" width="13.00390625" style="3" customWidth="1"/>
    <col min="10" max="10" width="19.875" style="3" customWidth="1"/>
    <col min="11" max="16384" width="9.00390625" style="3" customWidth="1"/>
  </cols>
  <sheetData>
    <row r="1" ht="19.5" customHeight="1">
      <c r="J1" s="14"/>
    </row>
    <row r="2" spans="1:10" ht="24.75" customHeight="1">
      <c r="A2" s="4" t="s">
        <v>172</v>
      </c>
      <c r="B2" s="5"/>
      <c r="C2" s="5"/>
      <c r="D2" s="5"/>
      <c r="E2" s="5"/>
      <c r="F2" s="5"/>
      <c r="G2" s="5"/>
      <c r="H2" s="5"/>
      <c r="I2" s="5"/>
      <c r="J2" s="5"/>
    </row>
    <row r="3" ht="19.5" customHeight="1">
      <c r="J3" s="15" t="s">
        <v>173</v>
      </c>
    </row>
    <row r="4" spans="1:10" ht="19.5" customHeight="1">
      <c r="A4" s="6" t="s">
        <v>174</v>
      </c>
      <c r="B4" s="6"/>
      <c r="C4" s="6"/>
      <c r="D4" s="6"/>
      <c r="E4" s="7" t="s">
        <v>175</v>
      </c>
      <c r="F4" s="7" t="s">
        <v>176</v>
      </c>
      <c r="G4" s="7" t="s">
        <v>177</v>
      </c>
      <c r="H4" s="7" t="s">
        <v>178</v>
      </c>
      <c r="I4" s="16" t="s">
        <v>179</v>
      </c>
      <c r="J4" s="9" t="s">
        <v>5</v>
      </c>
    </row>
    <row r="5" spans="1:10" ht="19.5" customHeight="1">
      <c r="A5" s="6" t="s">
        <v>37</v>
      </c>
      <c r="B5" s="6"/>
      <c r="C5" s="6"/>
      <c r="D5" s="7" t="s">
        <v>180</v>
      </c>
      <c r="E5" s="8"/>
      <c r="F5" s="8"/>
      <c r="G5" s="8"/>
      <c r="H5" s="8"/>
      <c r="I5" s="17"/>
      <c r="J5" s="9"/>
    </row>
    <row r="6" spans="1:10" s="1" customFormat="1" ht="51" customHeight="1">
      <c r="A6" s="9" t="s">
        <v>43</v>
      </c>
      <c r="B6" s="9" t="s">
        <v>44</v>
      </c>
      <c r="C6" s="9" t="s">
        <v>45</v>
      </c>
      <c r="D6" s="10"/>
      <c r="E6" s="10"/>
      <c r="F6" s="10"/>
      <c r="G6" s="10"/>
      <c r="H6" s="10"/>
      <c r="I6" s="18"/>
      <c r="J6" s="9"/>
    </row>
    <row r="7" spans="1:10" ht="17.25" customHeight="1">
      <c r="A7" s="11" t="s">
        <v>48</v>
      </c>
      <c r="B7" s="11" t="s">
        <v>48</v>
      </c>
      <c r="C7" s="11" t="s">
        <v>48</v>
      </c>
      <c r="D7" s="11" t="s">
        <v>48</v>
      </c>
      <c r="E7" s="11" t="s">
        <v>48</v>
      </c>
      <c r="F7" s="11" t="s">
        <v>48</v>
      </c>
      <c r="G7" s="11" t="s">
        <v>48</v>
      </c>
      <c r="H7" s="11" t="s">
        <v>48</v>
      </c>
      <c r="I7" s="11" t="s">
        <v>48</v>
      </c>
      <c r="J7" s="19">
        <v>1</v>
      </c>
    </row>
    <row r="8" spans="1:10" s="2" customFormat="1" ht="17.25" customHeight="1">
      <c r="A8" s="12"/>
      <c r="B8" s="13"/>
      <c r="C8" s="13"/>
      <c r="D8" s="13"/>
      <c r="E8" s="13"/>
      <c r="F8" s="13"/>
      <c r="G8" s="13"/>
      <c r="H8" s="13"/>
      <c r="I8" s="20"/>
      <c r="J8" s="21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sheetProtection formatCells="0" formatColumns="0" formatRows="0"/>
  <mergeCells count="7"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1"/>
  <sheetViews>
    <sheetView showGridLines="0" showZeros="0" workbookViewId="0" topLeftCell="A1">
      <selection activeCell="B22" sqref="B22"/>
    </sheetView>
  </sheetViews>
  <sheetFormatPr defaultColWidth="6.875" defaultRowHeight="12.75" customHeight="1"/>
  <cols>
    <col min="1" max="1" width="39.125" style="84" customWidth="1"/>
    <col min="2" max="2" width="17.00390625" style="84" customWidth="1"/>
    <col min="3" max="28" width="9.00390625" style="84" customWidth="1"/>
    <col min="29" max="16384" width="6.875" style="84" customWidth="1"/>
  </cols>
  <sheetData>
    <row r="1" spans="1:252" ht="15.7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</row>
    <row r="2" spans="1:252" ht="28.5" customHeight="1">
      <c r="A2" s="5" t="s">
        <v>31</v>
      </c>
      <c r="B2" s="89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</row>
    <row r="3" spans="1:252" ht="14.25" customHeight="1">
      <c r="A3" s="90"/>
      <c r="B3" s="91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</row>
    <row r="4" spans="1:252" ht="19.5" customHeight="1">
      <c r="A4" s="124" t="s">
        <v>2</v>
      </c>
      <c r="B4" s="125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</row>
    <row r="5" spans="1:252" ht="30.75" customHeight="1">
      <c r="A5" s="94" t="s">
        <v>4</v>
      </c>
      <c r="B5" s="94" t="s">
        <v>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</row>
    <row r="6" spans="1:252" s="83" customFormat="1" ht="21" customHeight="1">
      <c r="A6" s="95" t="s">
        <v>7</v>
      </c>
      <c r="B6" s="96">
        <v>11244362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</row>
    <row r="7" spans="1:252" s="83" customFormat="1" ht="21" customHeight="1">
      <c r="A7" s="97" t="s">
        <v>9</v>
      </c>
      <c r="B7" s="12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</row>
    <row r="8" spans="1:252" s="83" customFormat="1" ht="21" customHeight="1">
      <c r="A8" s="95" t="s">
        <v>11</v>
      </c>
      <c r="B8" s="9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</row>
    <row r="9" spans="1:252" s="83" customFormat="1" ht="21" customHeight="1">
      <c r="A9" s="95" t="s">
        <v>13</v>
      </c>
      <c r="B9" s="9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</row>
    <row r="10" spans="1:252" s="83" customFormat="1" ht="21" customHeight="1">
      <c r="A10" s="97" t="s">
        <v>15</v>
      </c>
      <c r="B10" s="9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</row>
    <row r="11" spans="1:252" s="83" customFormat="1" ht="21" customHeight="1">
      <c r="A11" s="97" t="s">
        <v>17</v>
      </c>
      <c r="B11" s="9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</row>
    <row r="12" spans="1:252" s="83" customFormat="1" ht="21" customHeight="1">
      <c r="A12" s="104" t="s">
        <v>19</v>
      </c>
      <c r="B12" s="127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</row>
    <row r="13" spans="1:252" s="83" customFormat="1" ht="21" customHeight="1">
      <c r="A13" s="104" t="s">
        <v>21</v>
      </c>
      <c r="B13" s="9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</row>
    <row r="14" spans="1:252" s="83" customFormat="1" ht="21" customHeight="1">
      <c r="A14" s="106" t="s">
        <v>23</v>
      </c>
      <c r="B14" s="12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s="83" customFormat="1" ht="21" customHeight="1">
      <c r="A15" s="104" t="s">
        <v>25</v>
      </c>
      <c r="B15" s="127"/>
      <c r="C15" s="110"/>
      <c r="D15" s="110"/>
      <c r="E15" s="110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</row>
    <row r="16" spans="1:252" s="83" customFormat="1" ht="21" customHeight="1">
      <c r="A16" s="95" t="s">
        <v>26</v>
      </c>
      <c r="B16" s="128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</row>
    <row r="17" spans="1:252" s="83" customFormat="1" ht="21" customHeight="1">
      <c r="A17" s="129" t="s">
        <v>27</v>
      </c>
      <c r="B17" s="13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</row>
    <row r="18" spans="1:252" s="83" customFormat="1" ht="21" customHeight="1">
      <c r="A18" s="131" t="s">
        <v>28</v>
      </c>
      <c r="B18" s="132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</row>
    <row r="19" spans="1:252" s="83" customFormat="1" ht="21" customHeight="1">
      <c r="A19" s="111"/>
      <c r="B19" s="11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</row>
    <row r="20" spans="1:252" s="83" customFormat="1" ht="21" customHeight="1">
      <c r="A20" s="104"/>
      <c r="B20" s="11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</row>
    <row r="21" spans="1:252" s="83" customFormat="1" ht="21" customHeight="1">
      <c r="A21" s="114"/>
      <c r="B21" s="11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</row>
    <row r="22" spans="1:252" s="83" customFormat="1" ht="21" customHeight="1">
      <c r="A22" s="118" t="s">
        <v>29</v>
      </c>
      <c r="B22" s="96">
        <v>11244362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</row>
    <row r="23" spans="1:252" ht="14.25" customHeight="1">
      <c r="A23" s="87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</row>
    <row r="24" spans="1:252" ht="14.25" customHeight="1">
      <c r="A24" s="87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</row>
    <row r="25" spans="1:252" ht="14.25" customHeight="1">
      <c r="A25" s="87"/>
      <c r="B25" s="87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</row>
    <row r="26" spans="1:252" ht="14.25" customHeight="1">
      <c r="A26" s="87"/>
      <c r="B26" s="87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</row>
    <row r="27" spans="1:252" ht="14.25" customHeight="1">
      <c r="A27" s="87"/>
      <c r="B27" s="87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</row>
    <row r="28" spans="1:252" ht="14.25" customHeight="1">
      <c r="A28" s="87"/>
      <c r="B28" s="87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</row>
    <row r="31" spans="1:252" ht="14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</row>
  </sheetData>
  <sheetProtection formatCells="0" formatColumns="0" formatRows="0"/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1"/>
  <sheetViews>
    <sheetView showGridLines="0" showZeros="0" workbookViewId="0" topLeftCell="A1">
      <selection activeCell="B6" sqref="B6:B14"/>
    </sheetView>
  </sheetViews>
  <sheetFormatPr defaultColWidth="6.875" defaultRowHeight="12.75" customHeight="1"/>
  <cols>
    <col min="1" max="1" width="32.75390625" style="84" customWidth="1"/>
    <col min="2" max="2" width="23.125" style="84" customWidth="1"/>
    <col min="3" max="28" width="9.00390625" style="84" customWidth="1"/>
    <col min="29" max="16384" width="6.875" style="84" customWidth="1"/>
  </cols>
  <sheetData>
    <row r="1" spans="1:252" ht="15.75" customHeight="1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</row>
    <row r="2" spans="1:252" ht="28.5" customHeight="1">
      <c r="A2" s="5" t="s">
        <v>32</v>
      </c>
      <c r="B2" s="89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</row>
    <row r="3" spans="1:252" ht="14.25" customHeight="1">
      <c r="A3" s="87"/>
      <c r="B3" s="91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</row>
    <row r="4" spans="1:252" ht="19.5" customHeight="1">
      <c r="A4" s="92" t="s">
        <v>3</v>
      </c>
      <c r="B4" s="12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</row>
    <row r="5" spans="1:252" ht="30.75" customHeight="1">
      <c r="A5" s="94" t="s">
        <v>6</v>
      </c>
      <c r="B5" s="94" t="s">
        <v>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</row>
    <row r="6" spans="1:252" s="83" customFormat="1" ht="21" customHeight="1">
      <c r="A6" s="97" t="s">
        <v>8</v>
      </c>
      <c r="B6" s="98">
        <v>8144362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</row>
    <row r="7" spans="1:252" s="83" customFormat="1" ht="21" customHeight="1">
      <c r="A7" s="100" t="s">
        <v>10</v>
      </c>
      <c r="B7" s="98">
        <v>5941412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</row>
    <row r="8" spans="1:252" s="83" customFormat="1" ht="21" customHeight="1">
      <c r="A8" s="100" t="s">
        <v>12</v>
      </c>
      <c r="B8" s="102">
        <v>443560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</row>
    <row r="9" spans="1:252" s="83" customFormat="1" ht="21" customHeight="1">
      <c r="A9" s="100" t="s">
        <v>14</v>
      </c>
      <c r="B9" s="98">
        <v>1759390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</row>
    <row r="10" spans="1:252" s="83" customFormat="1" ht="21" customHeight="1">
      <c r="A10" s="95" t="s">
        <v>16</v>
      </c>
      <c r="B10" s="98">
        <v>3100000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</row>
    <row r="11" spans="1:252" s="83" customFormat="1" ht="21" customHeight="1">
      <c r="A11" s="100" t="s">
        <v>18</v>
      </c>
      <c r="B11" s="10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</row>
    <row r="12" spans="1:252" s="83" customFormat="1" ht="21" customHeight="1">
      <c r="A12" s="100" t="s">
        <v>20</v>
      </c>
      <c r="B12" s="9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</row>
    <row r="13" spans="1:252" s="83" customFormat="1" ht="21" customHeight="1">
      <c r="A13" s="100" t="s">
        <v>22</v>
      </c>
      <c r="B13" s="98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</row>
    <row r="14" spans="1:252" s="83" customFormat="1" ht="21" customHeight="1">
      <c r="A14" s="107" t="s">
        <v>24</v>
      </c>
      <c r="B14" s="98">
        <v>3100000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s="83" customFormat="1" ht="21" customHeight="1">
      <c r="A15" s="108"/>
      <c r="B15" s="109"/>
      <c r="C15" s="110"/>
      <c r="D15" s="110"/>
      <c r="E15" s="110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</row>
    <row r="16" spans="1:252" s="83" customFormat="1" ht="21" customHeight="1">
      <c r="A16" s="111"/>
      <c r="B16" s="109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</row>
    <row r="17" spans="1:252" s="83" customFormat="1" ht="21" customHeight="1">
      <c r="A17" s="121"/>
      <c r="B17" s="122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</row>
    <row r="18" spans="1:252" s="83" customFormat="1" ht="21" customHeight="1">
      <c r="A18" s="111"/>
      <c r="B18" s="113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</row>
    <row r="19" spans="1:252" s="83" customFormat="1" ht="21" customHeight="1">
      <c r="A19" s="111"/>
      <c r="B19" s="113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</row>
    <row r="20" spans="1:252" s="83" customFormat="1" ht="21" customHeight="1">
      <c r="A20" s="111"/>
      <c r="B20" s="113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</row>
    <row r="21" spans="1:252" s="83" customFormat="1" ht="21" customHeight="1">
      <c r="A21" s="114"/>
      <c r="B21" s="11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</row>
    <row r="22" spans="1:252" s="83" customFormat="1" ht="21" customHeight="1">
      <c r="A22" s="118" t="s">
        <v>30</v>
      </c>
      <c r="B22" s="12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</row>
    <row r="23" spans="1:252" ht="14.25" customHeight="1">
      <c r="A23" s="86"/>
      <c r="B23" s="119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</row>
    <row r="24" spans="1:252" ht="14.25" customHeight="1">
      <c r="A24" s="86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</row>
    <row r="25" spans="1:252" ht="14.25" customHeight="1">
      <c r="A25" s="86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</row>
    <row r="26" spans="1:252" ht="14.25" customHeight="1">
      <c r="A26" s="86"/>
      <c r="B26" s="87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</row>
    <row r="27" spans="1:252" ht="14.25" customHeight="1">
      <c r="A27" s="86"/>
      <c r="B27" s="87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</row>
    <row r="28" spans="1:252" ht="14.25" customHeight="1">
      <c r="A28" s="86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</row>
    <row r="31" spans="1:252" ht="14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</row>
  </sheetData>
  <sheetProtection formatCells="0" formatColumns="0" formatRows="0"/>
  <mergeCells count="1">
    <mergeCell ref="A4:B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8"/>
  <sheetViews>
    <sheetView showGridLines="0" showZeros="0" workbookViewId="0" topLeftCell="A4">
      <selection activeCell="D19" sqref="D19"/>
    </sheetView>
  </sheetViews>
  <sheetFormatPr defaultColWidth="6.875" defaultRowHeight="12.75" customHeight="1"/>
  <cols>
    <col min="1" max="1" width="16.125" style="84" customWidth="1"/>
    <col min="2" max="2" width="17.00390625" style="84" customWidth="1"/>
    <col min="3" max="3" width="32.75390625" style="84" customWidth="1"/>
    <col min="4" max="4" width="23.125" style="84" customWidth="1"/>
    <col min="5" max="30" width="9.00390625" style="84" customWidth="1"/>
    <col min="31" max="16384" width="6.875" style="84" customWidth="1"/>
  </cols>
  <sheetData>
    <row r="1" spans="1:254" ht="15.75" customHeight="1">
      <c r="A1" s="85"/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ht="28.5" customHeight="1">
      <c r="A2" s="5" t="s">
        <v>33</v>
      </c>
      <c r="B2" s="89"/>
      <c r="C2" s="89"/>
      <c r="D2" s="89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</row>
    <row r="3" spans="1:254" ht="14.25" customHeight="1">
      <c r="A3" s="90"/>
      <c r="B3" s="86"/>
      <c r="C3" s="87"/>
      <c r="D3" s="91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19.5" customHeight="1">
      <c r="A4" s="92" t="s">
        <v>2</v>
      </c>
      <c r="B4" s="93"/>
      <c r="C4" s="92" t="s">
        <v>3</v>
      </c>
      <c r="D4" s="93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30.75" customHeight="1">
      <c r="A5" s="94" t="s">
        <v>4</v>
      </c>
      <c r="B5" s="94" t="s">
        <v>5</v>
      </c>
      <c r="C5" s="94" t="s">
        <v>6</v>
      </c>
      <c r="D5" s="94" t="s">
        <v>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83" customFormat="1" ht="21" customHeight="1">
      <c r="A6" s="95" t="s">
        <v>7</v>
      </c>
      <c r="B6" s="96">
        <v>11244362</v>
      </c>
      <c r="C6" s="97" t="s">
        <v>8</v>
      </c>
      <c r="D6" s="98">
        <v>8144362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s="83" customFormat="1" ht="21" customHeight="1">
      <c r="A7" s="97"/>
      <c r="B7" s="99"/>
      <c r="C7" s="100" t="s">
        <v>10</v>
      </c>
      <c r="D7" s="98">
        <v>5941412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s="83" customFormat="1" ht="21" customHeight="1">
      <c r="A8" s="95"/>
      <c r="B8" s="101"/>
      <c r="C8" s="100" t="s">
        <v>12</v>
      </c>
      <c r="D8" s="102">
        <v>443560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s="83" customFormat="1" ht="21" customHeight="1">
      <c r="A9" s="95"/>
      <c r="B9" s="101"/>
      <c r="C9" s="100" t="s">
        <v>14</v>
      </c>
      <c r="D9" s="98">
        <v>1759390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s="83" customFormat="1" ht="21" customHeight="1">
      <c r="A10" s="97"/>
      <c r="B10" s="101"/>
      <c r="C10" s="95" t="s">
        <v>16</v>
      </c>
      <c r="D10" s="98">
        <v>3100000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s="83" customFormat="1" ht="21" customHeight="1">
      <c r="A11" s="97"/>
      <c r="B11" s="101"/>
      <c r="C11" s="100" t="s">
        <v>18</v>
      </c>
      <c r="D11" s="103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s="83" customFormat="1" ht="21" customHeight="1">
      <c r="A12" s="104"/>
      <c r="B12" s="105"/>
      <c r="C12" s="100" t="s">
        <v>20</v>
      </c>
      <c r="D12" s="98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s="83" customFormat="1" ht="21" customHeight="1">
      <c r="A13" s="104"/>
      <c r="B13" s="101"/>
      <c r="C13" s="100" t="s">
        <v>22</v>
      </c>
      <c r="D13" s="9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s="83" customFormat="1" ht="21" customHeight="1">
      <c r="A14" s="106"/>
      <c r="B14" s="99"/>
      <c r="C14" s="107" t="s">
        <v>24</v>
      </c>
      <c r="D14" s="98">
        <v>3100000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s="83" customFormat="1" ht="21" customHeight="1">
      <c r="A15" s="104"/>
      <c r="B15" s="105"/>
      <c r="C15" s="108"/>
      <c r="D15" s="109"/>
      <c r="E15" s="110"/>
      <c r="F15" s="110"/>
      <c r="G15" s="11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s="83" customFormat="1" ht="21" customHeight="1">
      <c r="A16" s="111"/>
      <c r="B16" s="112"/>
      <c r="C16" s="111"/>
      <c r="D16" s="113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s="83" customFormat="1" ht="21" customHeight="1">
      <c r="A17" s="104"/>
      <c r="B17" s="112"/>
      <c r="C17" s="111"/>
      <c r="D17" s="11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s="83" customFormat="1" ht="21" customHeight="1">
      <c r="A18" s="114"/>
      <c r="B18" s="115"/>
      <c r="C18" s="116"/>
      <c r="D18" s="117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s="83" customFormat="1" ht="21" customHeight="1">
      <c r="A19" s="118" t="s">
        <v>29</v>
      </c>
      <c r="B19" s="96">
        <v>11244362</v>
      </c>
      <c r="C19" s="118" t="s">
        <v>30</v>
      </c>
      <c r="D19" s="96">
        <v>11244362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4.25" customHeight="1">
      <c r="A20" s="87"/>
      <c r="B20" s="86"/>
      <c r="C20" s="86"/>
      <c r="D20" s="119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ht="14.25" customHeight="1">
      <c r="A21" s="87"/>
      <c r="B21" s="86"/>
      <c r="C21" s="86"/>
      <c r="D21" s="86"/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ht="14.25" customHeight="1">
      <c r="A22" s="87"/>
      <c r="B22" s="87"/>
      <c r="C22" s="86"/>
      <c r="D22" s="86"/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ht="14.25" customHeight="1">
      <c r="A23" s="87"/>
      <c r="B23" s="87"/>
      <c r="C23" s="86"/>
      <c r="D23" s="87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ht="14.25" customHeight="1">
      <c r="A24" s="87"/>
      <c r="B24" s="87"/>
      <c r="C24" s="86"/>
      <c r="D24" s="87"/>
      <c r="E24" s="8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ht="14.25" customHeight="1">
      <c r="A25" s="87"/>
      <c r="B25" s="87"/>
      <c r="C25" s="86"/>
      <c r="D25" s="86"/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8" spans="1:254" ht="14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</sheetData>
  <sheetProtection formatCells="0" formatColumns="0" formatRows="0"/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showGridLines="0" showZeros="0" workbookViewId="0" topLeftCell="A13">
      <selection activeCell="I8" sqref="I8:I29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4"/>
    </row>
    <row r="2" spans="1:9" ht="24" customHeight="1">
      <c r="A2" s="5" t="s">
        <v>34</v>
      </c>
      <c r="B2" s="5"/>
      <c r="C2" s="5"/>
      <c r="D2" s="5"/>
      <c r="E2" s="5"/>
      <c r="F2" s="5"/>
      <c r="G2" s="5"/>
      <c r="H2" s="5"/>
      <c r="I2" s="5"/>
    </row>
    <row r="3" ht="21" customHeight="1">
      <c r="I3" s="52" t="s">
        <v>1</v>
      </c>
    </row>
    <row r="4" spans="1:9" ht="21" customHeight="1">
      <c r="A4" s="11" t="s">
        <v>35</v>
      </c>
      <c r="B4" s="11"/>
      <c r="C4" s="11"/>
      <c r="D4" s="11"/>
      <c r="E4" s="11" t="s">
        <v>36</v>
      </c>
      <c r="F4" s="47"/>
      <c r="G4" s="47"/>
      <c r="H4" s="47"/>
      <c r="I4" s="11"/>
    </row>
    <row r="5" spans="1:9" ht="22.5" customHeight="1">
      <c r="A5" s="6" t="s">
        <v>37</v>
      </c>
      <c r="B5" s="6"/>
      <c r="C5" s="6"/>
      <c r="D5" s="7" t="s">
        <v>38</v>
      </c>
      <c r="E5" s="16" t="s">
        <v>39</v>
      </c>
      <c r="F5" s="9" t="s">
        <v>40</v>
      </c>
      <c r="G5" s="9"/>
      <c r="H5" s="48" t="s">
        <v>41</v>
      </c>
      <c r="I5" s="53" t="s">
        <v>42</v>
      </c>
    </row>
    <row r="6" spans="1:9" s="1" customFormat="1" ht="45.75" customHeight="1">
      <c r="A6" s="9" t="s">
        <v>43</v>
      </c>
      <c r="B6" s="9" t="s">
        <v>44</v>
      </c>
      <c r="C6" s="9" t="s">
        <v>45</v>
      </c>
      <c r="D6" s="10"/>
      <c r="E6" s="18"/>
      <c r="F6" s="9" t="s">
        <v>46</v>
      </c>
      <c r="G6" s="9" t="s">
        <v>47</v>
      </c>
      <c r="H6" s="48"/>
      <c r="I6" s="54"/>
    </row>
    <row r="7" spans="1:9" ht="17.25" customHeight="1">
      <c r="A7" s="11" t="s">
        <v>48</v>
      </c>
      <c r="B7" s="11" t="s">
        <v>48</v>
      </c>
      <c r="C7" s="11" t="s">
        <v>48</v>
      </c>
      <c r="D7" s="11" t="s">
        <v>48</v>
      </c>
      <c r="E7" s="11">
        <v>1</v>
      </c>
      <c r="F7" s="19">
        <v>2</v>
      </c>
      <c r="G7" s="11">
        <v>3</v>
      </c>
      <c r="H7" s="19">
        <v>4</v>
      </c>
      <c r="I7" s="11">
        <v>5</v>
      </c>
    </row>
    <row r="8" spans="1:13" ht="17.25" customHeight="1">
      <c r="A8" s="79"/>
      <c r="B8" s="80"/>
      <c r="C8" s="80"/>
      <c r="D8" s="81" t="s">
        <v>49</v>
      </c>
      <c r="E8" s="39">
        <v>11244362</v>
      </c>
      <c r="F8" s="39">
        <v>5941412</v>
      </c>
      <c r="G8" s="39">
        <v>443560</v>
      </c>
      <c r="H8" s="39">
        <v>1759390</v>
      </c>
      <c r="I8" s="39">
        <v>3100000</v>
      </c>
      <c r="J8" s="3"/>
      <c r="K8" s="3"/>
      <c r="L8" s="3"/>
      <c r="M8" s="3"/>
    </row>
    <row r="9" spans="1:13" ht="17.25" customHeight="1">
      <c r="A9" s="79" t="s">
        <v>50</v>
      </c>
      <c r="B9" s="80"/>
      <c r="C9" s="80"/>
      <c r="D9" s="81" t="s">
        <v>51</v>
      </c>
      <c r="E9" s="39">
        <v>9882020</v>
      </c>
      <c r="F9" s="39">
        <v>5024060</v>
      </c>
      <c r="G9" s="39">
        <v>0</v>
      </c>
      <c r="H9" s="39">
        <v>1757960</v>
      </c>
      <c r="I9" s="39">
        <v>3100000</v>
      </c>
      <c r="J9" s="3"/>
      <c r="K9" s="3"/>
      <c r="L9" s="3"/>
      <c r="M9" s="3"/>
    </row>
    <row r="10" spans="1:13" ht="17.25" customHeight="1">
      <c r="A10" s="79"/>
      <c r="B10" s="80" t="s">
        <v>52</v>
      </c>
      <c r="C10" s="80"/>
      <c r="D10" s="81" t="s">
        <v>53</v>
      </c>
      <c r="E10" s="39">
        <v>9816260</v>
      </c>
      <c r="F10" s="39">
        <v>5024060</v>
      </c>
      <c r="G10" s="39">
        <v>0</v>
      </c>
      <c r="H10" s="39">
        <v>1692200</v>
      </c>
      <c r="I10" s="39">
        <v>3100000</v>
      </c>
      <c r="J10" s="3"/>
      <c r="K10" s="3"/>
      <c r="L10" s="3"/>
      <c r="M10" s="3"/>
    </row>
    <row r="11" spans="1:13" ht="17.25" customHeight="1">
      <c r="A11" s="79" t="s">
        <v>54</v>
      </c>
      <c r="B11" s="80" t="s">
        <v>55</v>
      </c>
      <c r="C11" s="80" t="s">
        <v>56</v>
      </c>
      <c r="D11" s="81" t="s">
        <v>57</v>
      </c>
      <c r="E11" s="39">
        <v>6267260</v>
      </c>
      <c r="F11" s="39">
        <v>4575060</v>
      </c>
      <c r="G11" s="39">
        <v>0</v>
      </c>
      <c r="H11" s="39">
        <v>1692200</v>
      </c>
      <c r="I11" s="39">
        <v>0</v>
      </c>
      <c r="J11" s="3"/>
      <c r="K11" s="3"/>
      <c r="L11" s="3"/>
      <c r="M11" s="3"/>
    </row>
    <row r="12" spans="1:13" ht="17.25" customHeight="1">
      <c r="A12" s="79" t="s">
        <v>54</v>
      </c>
      <c r="B12" s="80" t="s">
        <v>55</v>
      </c>
      <c r="C12" s="80" t="s">
        <v>58</v>
      </c>
      <c r="D12" s="81" t="s">
        <v>59</v>
      </c>
      <c r="E12" s="39">
        <v>3100000</v>
      </c>
      <c r="F12" s="39">
        <v>0</v>
      </c>
      <c r="G12" s="39">
        <v>0</v>
      </c>
      <c r="H12" s="39">
        <v>0</v>
      </c>
      <c r="I12" s="39">
        <v>3100000</v>
      </c>
      <c r="J12" s="3"/>
      <c r="K12" s="3"/>
      <c r="L12" s="3"/>
      <c r="M12" s="3"/>
    </row>
    <row r="13" spans="1:13" ht="17.25" customHeight="1">
      <c r="A13" s="79" t="s">
        <v>54</v>
      </c>
      <c r="B13" s="80" t="s">
        <v>55</v>
      </c>
      <c r="C13" s="80" t="s">
        <v>60</v>
      </c>
      <c r="D13" s="81" t="s">
        <v>61</v>
      </c>
      <c r="E13" s="39">
        <v>449000</v>
      </c>
      <c r="F13" s="39">
        <v>449000</v>
      </c>
      <c r="G13" s="39">
        <v>0</v>
      </c>
      <c r="H13" s="39">
        <v>0</v>
      </c>
      <c r="I13" s="39">
        <v>0</v>
      </c>
      <c r="J13" s="3"/>
      <c r="K13" s="3"/>
      <c r="L13" s="3"/>
      <c r="M13" s="3"/>
    </row>
    <row r="14" spans="1:13" ht="17.25" customHeight="1">
      <c r="A14" s="79"/>
      <c r="B14" s="80" t="s">
        <v>62</v>
      </c>
      <c r="C14" s="80"/>
      <c r="D14" s="81" t="s">
        <v>63</v>
      </c>
      <c r="E14" s="39">
        <v>65760</v>
      </c>
      <c r="F14" s="39">
        <v>0</v>
      </c>
      <c r="G14" s="39">
        <v>0</v>
      </c>
      <c r="H14" s="39">
        <v>65760</v>
      </c>
      <c r="I14" s="39">
        <v>0</v>
      </c>
      <c r="J14" s="3"/>
      <c r="K14" s="3"/>
      <c r="L14" s="3"/>
      <c r="M14" s="3"/>
    </row>
    <row r="15" spans="1:13" ht="17.25" customHeight="1">
      <c r="A15" s="79" t="s">
        <v>54</v>
      </c>
      <c r="B15" s="80" t="s">
        <v>64</v>
      </c>
      <c r="C15" s="80" t="s">
        <v>65</v>
      </c>
      <c r="D15" s="81" t="s">
        <v>66</v>
      </c>
      <c r="E15" s="39">
        <v>65760</v>
      </c>
      <c r="F15" s="39">
        <v>0</v>
      </c>
      <c r="G15" s="39">
        <v>0</v>
      </c>
      <c r="H15" s="39">
        <v>65760</v>
      </c>
      <c r="I15" s="39">
        <v>0</v>
      </c>
      <c r="J15" s="3"/>
      <c r="K15" s="3"/>
      <c r="L15" s="3"/>
      <c r="M15" s="3"/>
    </row>
    <row r="16" spans="1:13" ht="17.25" customHeight="1">
      <c r="A16" s="79" t="s">
        <v>67</v>
      </c>
      <c r="B16" s="80"/>
      <c r="C16" s="80"/>
      <c r="D16" s="81" t="s">
        <v>68</v>
      </c>
      <c r="E16" s="39">
        <v>770502</v>
      </c>
      <c r="F16" s="39">
        <v>720072</v>
      </c>
      <c r="G16" s="39">
        <v>49000</v>
      </c>
      <c r="H16" s="39">
        <v>1430</v>
      </c>
      <c r="I16" s="39">
        <v>0</v>
      </c>
      <c r="J16" s="3"/>
      <c r="K16" s="3"/>
      <c r="L16" s="3"/>
      <c r="M16" s="3"/>
    </row>
    <row r="17" spans="1:13" ht="17.25" customHeight="1">
      <c r="A17" s="79"/>
      <c r="B17" s="80" t="s">
        <v>69</v>
      </c>
      <c r="C17" s="80"/>
      <c r="D17" s="81" t="s">
        <v>70</v>
      </c>
      <c r="E17" s="39">
        <v>708030</v>
      </c>
      <c r="F17" s="39">
        <v>657600</v>
      </c>
      <c r="G17" s="39">
        <v>49000</v>
      </c>
      <c r="H17" s="39">
        <v>1430</v>
      </c>
      <c r="I17" s="39">
        <v>0</v>
      </c>
      <c r="J17" s="3"/>
      <c r="K17" s="3"/>
      <c r="L17" s="3"/>
      <c r="M17" s="3"/>
    </row>
    <row r="18" spans="1:13" ht="17.25" customHeight="1">
      <c r="A18" s="79" t="s">
        <v>71</v>
      </c>
      <c r="B18" s="80" t="s">
        <v>72</v>
      </c>
      <c r="C18" s="80" t="s">
        <v>65</v>
      </c>
      <c r="D18" s="81" t="s">
        <v>73</v>
      </c>
      <c r="E18" s="39">
        <v>50430</v>
      </c>
      <c r="F18" s="39">
        <v>0</v>
      </c>
      <c r="G18" s="39">
        <v>49000</v>
      </c>
      <c r="H18" s="39">
        <v>1430</v>
      </c>
      <c r="I18" s="39">
        <v>0</v>
      </c>
      <c r="J18" s="3"/>
      <c r="K18" s="3"/>
      <c r="L18" s="3"/>
      <c r="M18" s="3"/>
    </row>
    <row r="19" spans="1:13" ht="17.25" customHeight="1">
      <c r="A19" s="79" t="s">
        <v>71</v>
      </c>
      <c r="B19" s="80" t="s">
        <v>72</v>
      </c>
      <c r="C19" s="80" t="s">
        <v>69</v>
      </c>
      <c r="D19" s="81" t="s">
        <v>74</v>
      </c>
      <c r="E19" s="39">
        <v>657600</v>
      </c>
      <c r="F19" s="39">
        <v>657600</v>
      </c>
      <c r="G19" s="39">
        <v>0</v>
      </c>
      <c r="H19" s="39">
        <v>0</v>
      </c>
      <c r="I19" s="39">
        <v>0</v>
      </c>
      <c r="J19" s="3"/>
      <c r="K19" s="3"/>
      <c r="L19" s="3"/>
      <c r="M19" s="3"/>
    </row>
    <row r="20" spans="1:13" ht="17.25" customHeight="1">
      <c r="A20" s="79"/>
      <c r="B20" s="80" t="s">
        <v>75</v>
      </c>
      <c r="C20" s="80"/>
      <c r="D20" s="81" t="s">
        <v>76</v>
      </c>
      <c r="E20" s="39">
        <v>62472</v>
      </c>
      <c r="F20" s="39">
        <v>62472</v>
      </c>
      <c r="G20" s="39">
        <v>0</v>
      </c>
      <c r="H20" s="39">
        <v>0</v>
      </c>
      <c r="I20" s="39">
        <v>0</v>
      </c>
      <c r="J20" s="3"/>
      <c r="K20" s="3"/>
      <c r="L20" s="3"/>
      <c r="M20" s="3"/>
    </row>
    <row r="21" spans="1:13" ht="17.25" customHeight="1">
      <c r="A21" s="79" t="s">
        <v>71</v>
      </c>
      <c r="B21" s="80" t="s">
        <v>77</v>
      </c>
      <c r="C21" s="80" t="s">
        <v>58</v>
      </c>
      <c r="D21" s="81" t="s">
        <v>78</v>
      </c>
      <c r="E21" s="39">
        <v>6576</v>
      </c>
      <c r="F21" s="39">
        <v>6576</v>
      </c>
      <c r="G21" s="39">
        <v>0</v>
      </c>
      <c r="H21" s="39">
        <v>0</v>
      </c>
      <c r="I21" s="39">
        <v>0</v>
      </c>
      <c r="J21" s="3"/>
      <c r="K21" s="3"/>
      <c r="L21" s="3"/>
      <c r="M21" s="3"/>
    </row>
    <row r="22" spans="1:13" ht="17.25" customHeight="1">
      <c r="A22" s="79" t="s">
        <v>71</v>
      </c>
      <c r="B22" s="80" t="s">
        <v>77</v>
      </c>
      <c r="C22" s="80" t="s">
        <v>56</v>
      </c>
      <c r="D22" s="81" t="s">
        <v>79</v>
      </c>
      <c r="E22" s="39">
        <v>39456</v>
      </c>
      <c r="F22" s="39">
        <v>39456</v>
      </c>
      <c r="G22" s="39">
        <v>0</v>
      </c>
      <c r="H22" s="39">
        <v>0</v>
      </c>
      <c r="I22" s="39">
        <v>0</v>
      </c>
      <c r="J22" s="3"/>
      <c r="K22" s="3"/>
      <c r="L22" s="3"/>
      <c r="M22" s="3"/>
    </row>
    <row r="23" spans="1:13" s="46" customFormat="1" ht="18" customHeight="1">
      <c r="A23" s="79" t="s">
        <v>71</v>
      </c>
      <c r="B23" s="80" t="s">
        <v>77</v>
      </c>
      <c r="C23" s="80" t="s">
        <v>52</v>
      </c>
      <c r="D23" s="81" t="s">
        <v>80</v>
      </c>
      <c r="E23" s="39">
        <v>16440</v>
      </c>
      <c r="F23" s="39">
        <v>16440</v>
      </c>
      <c r="G23" s="39">
        <v>0</v>
      </c>
      <c r="H23" s="39">
        <v>0</v>
      </c>
      <c r="I23" s="39">
        <v>0</v>
      </c>
      <c r="J23" s="82"/>
      <c r="K23" s="82"/>
      <c r="L23" s="82"/>
      <c r="M23" s="55"/>
    </row>
    <row r="24" spans="1:9" ht="18" customHeight="1">
      <c r="A24" s="79" t="s">
        <v>81</v>
      </c>
      <c r="B24" s="80"/>
      <c r="C24" s="80"/>
      <c r="D24" s="81" t="s">
        <v>82</v>
      </c>
      <c r="E24" s="39">
        <v>197280</v>
      </c>
      <c r="F24" s="39">
        <v>197280</v>
      </c>
      <c r="G24" s="39">
        <v>0</v>
      </c>
      <c r="H24" s="39">
        <v>0</v>
      </c>
      <c r="I24" s="39">
        <v>0</v>
      </c>
    </row>
    <row r="25" spans="1:9" ht="18" customHeight="1">
      <c r="A25" s="79"/>
      <c r="B25" s="80" t="s">
        <v>83</v>
      </c>
      <c r="C25" s="80"/>
      <c r="D25" s="81" t="s">
        <v>84</v>
      </c>
      <c r="E25" s="39">
        <v>197280</v>
      </c>
      <c r="F25" s="39">
        <v>197280</v>
      </c>
      <c r="G25" s="39">
        <v>0</v>
      </c>
      <c r="H25" s="39">
        <v>0</v>
      </c>
      <c r="I25" s="39">
        <v>0</v>
      </c>
    </row>
    <row r="26" spans="1:9" ht="18" customHeight="1">
      <c r="A26" s="79" t="s">
        <v>85</v>
      </c>
      <c r="B26" s="80" t="s">
        <v>86</v>
      </c>
      <c r="C26" s="80" t="s">
        <v>56</v>
      </c>
      <c r="D26" s="81" t="s">
        <v>87</v>
      </c>
      <c r="E26" s="39">
        <v>197280</v>
      </c>
      <c r="F26" s="39">
        <v>197280</v>
      </c>
      <c r="G26" s="39">
        <v>0</v>
      </c>
      <c r="H26" s="39">
        <v>0</v>
      </c>
      <c r="I26" s="39">
        <v>0</v>
      </c>
    </row>
    <row r="27" spans="1:9" ht="18" customHeight="1">
      <c r="A27" s="79" t="s">
        <v>88</v>
      </c>
      <c r="B27" s="80"/>
      <c r="C27" s="80"/>
      <c r="D27" s="81" t="s">
        <v>89</v>
      </c>
      <c r="E27" s="39">
        <v>394560</v>
      </c>
      <c r="F27" s="39">
        <v>0</v>
      </c>
      <c r="G27" s="39">
        <v>394560</v>
      </c>
      <c r="H27" s="39">
        <v>0</v>
      </c>
      <c r="I27" s="39">
        <v>0</v>
      </c>
    </row>
    <row r="28" spans="1:9" ht="18" customHeight="1">
      <c r="A28" s="79"/>
      <c r="B28" s="80" t="s">
        <v>58</v>
      </c>
      <c r="C28" s="80"/>
      <c r="D28" s="81" t="s">
        <v>90</v>
      </c>
      <c r="E28" s="39">
        <v>394560</v>
      </c>
      <c r="F28" s="39">
        <v>0</v>
      </c>
      <c r="G28" s="39">
        <v>394560</v>
      </c>
      <c r="H28" s="39">
        <v>0</v>
      </c>
      <c r="I28" s="39">
        <v>0</v>
      </c>
    </row>
    <row r="29" spans="1:9" ht="18" customHeight="1">
      <c r="A29" s="79" t="s">
        <v>91</v>
      </c>
      <c r="B29" s="80" t="s">
        <v>92</v>
      </c>
      <c r="C29" s="80" t="s">
        <v>56</v>
      </c>
      <c r="D29" s="81" t="s">
        <v>93</v>
      </c>
      <c r="E29" s="39">
        <v>394560</v>
      </c>
      <c r="F29" s="39">
        <v>0</v>
      </c>
      <c r="G29" s="39">
        <v>394560</v>
      </c>
      <c r="H29" s="39">
        <v>0</v>
      </c>
      <c r="I29" s="39">
        <v>0</v>
      </c>
    </row>
    <row r="30" ht="18" customHeight="1"/>
    <row r="31" ht="18" customHeight="1"/>
    <row r="32" ht="18" customHeight="1"/>
    <row r="33" ht="18" customHeight="1"/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2"/>
  <sheetViews>
    <sheetView showGridLines="0" showZeros="0" tabSelected="1" workbookViewId="0" topLeftCell="A7">
      <selection activeCell="E11" sqref="E11"/>
    </sheetView>
  </sheetViews>
  <sheetFormatPr defaultColWidth="9.00390625" defaultRowHeight="13.5"/>
  <cols>
    <col min="1" max="3" width="5.125" style="3" customWidth="1"/>
    <col min="4" max="4" width="37.00390625" style="3" customWidth="1"/>
    <col min="5" max="5" width="12.00390625" style="3" customWidth="1"/>
    <col min="6" max="6" width="11.75390625" style="3" customWidth="1"/>
    <col min="7" max="7" width="13.00390625" style="3" customWidth="1"/>
    <col min="8" max="9" width="9.625" style="3" customWidth="1"/>
    <col min="10" max="10" width="9.875" style="3" customWidth="1"/>
    <col min="11" max="11" width="8.125" style="3" customWidth="1"/>
    <col min="12" max="12" width="10.25390625" style="3" customWidth="1"/>
    <col min="13" max="13" width="10.00390625" style="3" customWidth="1"/>
    <col min="14" max="14" width="9.875" style="3" customWidth="1"/>
    <col min="15" max="15" width="9.625" style="3" customWidth="1"/>
    <col min="16" max="20" width="8.875" style="3" customWidth="1"/>
    <col min="21" max="28" width="13.875" style="3" customWidth="1"/>
    <col min="29" max="30" width="11.25390625" style="3" customWidth="1"/>
    <col min="31" max="31" width="12.00390625" style="3" customWidth="1"/>
    <col min="32" max="32" width="12.50390625" style="3" customWidth="1"/>
    <col min="33" max="33" width="9.00390625" style="3" customWidth="1"/>
    <col min="34" max="34" width="12.50390625" style="3" customWidth="1"/>
    <col min="35" max="39" width="9.00390625" style="3" customWidth="1"/>
    <col min="40" max="40" width="11.50390625" style="3" customWidth="1"/>
    <col min="41" max="41" width="9.00390625" style="3" customWidth="1"/>
    <col min="42" max="42" width="11.50390625" style="3" customWidth="1"/>
    <col min="43" max="16384" width="9.00390625" style="3" customWidth="1"/>
  </cols>
  <sheetData>
    <row r="1" ht="18" customHeight="1">
      <c r="AP1" s="14" t="s">
        <v>94</v>
      </c>
    </row>
    <row r="2" spans="1:42" ht="24" customHeight="1">
      <c r="A2" s="5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ht="18" customHeight="1">
      <c r="AP3" s="52" t="s">
        <v>1</v>
      </c>
    </row>
    <row r="4" spans="1:42" ht="17.25" customHeight="1">
      <c r="A4" s="11" t="s">
        <v>37</v>
      </c>
      <c r="B4" s="11"/>
      <c r="C4" s="11"/>
      <c r="D4" s="9" t="s">
        <v>38</v>
      </c>
      <c r="E4" s="53" t="s">
        <v>49</v>
      </c>
      <c r="F4" s="67" t="s">
        <v>46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76"/>
      <c r="U4" s="11" t="s">
        <v>47</v>
      </c>
      <c r="V4" s="11"/>
      <c r="W4" s="11"/>
      <c r="X4" s="11"/>
      <c r="Y4" s="11"/>
      <c r="Z4" s="11"/>
      <c r="AA4" s="11"/>
      <c r="AB4" s="11"/>
      <c r="AC4" s="47" t="s">
        <v>41</v>
      </c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1:42" ht="17.25" customHeight="1">
      <c r="A5" s="11"/>
      <c r="B5" s="11"/>
      <c r="C5" s="11"/>
      <c r="D5" s="9"/>
      <c r="E5" s="69"/>
      <c r="F5" s="7" t="s">
        <v>96</v>
      </c>
      <c r="G5" s="9" t="s">
        <v>97</v>
      </c>
      <c r="H5" s="9" t="s">
        <v>98</v>
      </c>
      <c r="I5" s="73" t="s">
        <v>99</v>
      </c>
      <c r="J5" s="74"/>
      <c r="K5" s="74"/>
      <c r="L5" s="74"/>
      <c r="M5" s="75"/>
      <c r="N5" s="73" t="s">
        <v>100</v>
      </c>
      <c r="O5" s="75"/>
      <c r="P5" s="47" t="s">
        <v>101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1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2" ht="19.5" customHeight="1">
      <c r="A6" s="11"/>
      <c r="B6" s="11"/>
      <c r="C6" s="11"/>
      <c r="D6" s="9"/>
      <c r="E6" s="69"/>
      <c r="F6" s="7"/>
      <c r="G6" s="9"/>
      <c r="H6" s="9"/>
      <c r="I6" s="7" t="s">
        <v>102</v>
      </c>
      <c r="J6" s="7" t="s">
        <v>103</v>
      </c>
      <c r="K6" s="7" t="s">
        <v>104</v>
      </c>
      <c r="L6" s="7" t="s">
        <v>105</v>
      </c>
      <c r="M6" s="7" t="s">
        <v>106</v>
      </c>
      <c r="N6" s="7" t="s">
        <v>107</v>
      </c>
      <c r="O6" s="7" t="s">
        <v>108</v>
      </c>
      <c r="P6" s="7" t="s">
        <v>109</v>
      </c>
      <c r="Q6" s="7" t="s">
        <v>110</v>
      </c>
      <c r="R6" s="7" t="s">
        <v>111</v>
      </c>
      <c r="S6" s="7" t="s">
        <v>112</v>
      </c>
      <c r="T6" s="7" t="s">
        <v>113</v>
      </c>
      <c r="U6" s="7" t="s">
        <v>96</v>
      </c>
      <c r="V6" s="7" t="s">
        <v>114</v>
      </c>
      <c r="W6" s="7" t="s">
        <v>115</v>
      </c>
      <c r="X6" s="7" t="s">
        <v>116</v>
      </c>
      <c r="Y6" s="7" t="s">
        <v>117</v>
      </c>
      <c r="Z6" s="9" t="s">
        <v>118</v>
      </c>
      <c r="AA6" s="9"/>
      <c r="AB6" s="7" t="s">
        <v>119</v>
      </c>
      <c r="AC6" s="7" t="s">
        <v>96</v>
      </c>
      <c r="AD6" s="7" t="s">
        <v>120</v>
      </c>
      <c r="AE6" s="7" t="s">
        <v>121</v>
      </c>
      <c r="AF6" s="7" t="s">
        <v>122</v>
      </c>
      <c r="AG6" s="7" t="s">
        <v>123</v>
      </c>
      <c r="AH6" s="7" t="s">
        <v>124</v>
      </c>
      <c r="AI6" s="7" t="s">
        <v>125</v>
      </c>
      <c r="AJ6" s="7" t="s">
        <v>126</v>
      </c>
      <c r="AK6" s="7" t="s">
        <v>127</v>
      </c>
      <c r="AL6" s="7" t="s">
        <v>128</v>
      </c>
      <c r="AM6" s="7" t="s">
        <v>129</v>
      </c>
      <c r="AN6" s="7" t="s">
        <v>130</v>
      </c>
      <c r="AO6" s="7" t="s">
        <v>131</v>
      </c>
      <c r="AP6" s="7" t="s">
        <v>132</v>
      </c>
    </row>
    <row r="7" spans="1:42" ht="19.5" customHeight="1">
      <c r="A7" s="9" t="s">
        <v>43</v>
      </c>
      <c r="B7" s="9" t="s">
        <v>44</v>
      </c>
      <c r="C7" s="9" t="s">
        <v>45</v>
      </c>
      <c r="D7" s="9"/>
      <c r="E7" s="6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 t="s">
        <v>133</v>
      </c>
      <c r="AA7" s="9" t="s">
        <v>134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1" customFormat="1" ht="47.25" customHeight="1">
      <c r="A8" s="9"/>
      <c r="B8" s="9"/>
      <c r="C8" s="9"/>
      <c r="D8" s="9"/>
      <c r="E8" s="54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6.5" customHeight="1">
      <c r="A9" s="19" t="s">
        <v>48</v>
      </c>
      <c r="B9" s="19" t="s">
        <v>48</v>
      </c>
      <c r="C9" s="19" t="s">
        <v>48</v>
      </c>
      <c r="D9" s="19" t="s">
        <v>48</v>
      </c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11">
        <v>11</v>
      </c>
      <c r="P9" s="11">
        <v>12</v>
      </c>
      <c r="Q9" s="11">
        <v>13</v>
      </c>
      <c r="R9" s="11">
        <v>14</v>
      </c>
      <c r="S9" s="11">
        <v>15</v>
      </c>
      <c r="T9" s="11">
        <v>16</v>
      </c>
      <c r="U9" s="11">
        <v>17</v>
      </c>
      <c r="V9" s="11">
        <v>18</v>
      </c>
      <c r="W9" s="11">
        <v>19</v>
      </c>
      <c r="X9" s="11">
        <v>20</v>
      </c>
      <c r="Y9" s="11">
        <v>21</v>
      </c>
      <c r="Z9" s="11">
        <v>22</v>
      </c>
      <c r="AA9" s="11">
        <v>23</v>
      </c>
      <c r="AB9" s="11">
        <v>24</v>
      </c>
      <c r="AC9" s="11">
        <v>2</v>
      </c>
      <c r="AD9" s="11">
        <v>3</v>
      </c>
      <c r="AE9" s="11">
        <v>4</v>
      </c>
      <c r="AF9" s="11">
        <v>5</v>
      </c>
      <c r="AG9" s="11">
        <v>6</v>
      </c>
      <c r="AH9" s="11">
        <v>7</v>
      </c>
      <c r="AI9" s="11">
        <v>8</v>
      </c>
      <c r="AJ9" s="11">
        <v>9</v>
      </c>
      <c r="AK9" s="11">
        <v>10</v>
      </c>
      <c r="AL9" s="11">
        <v>11</v>
      </c>
      <c r="AM9" s="11">
        <v>12</v>
      </c>
      <c r="AN9" s="11">
        <v>13</v>
      </c>
      <c r="AO9" s="11">
        <v>14</v>
      </c>
      <c r="AP9" s="11">
        <v>15</v>
      </c>
    </row>
    <row r="10" spans="1:43" ht="16.5" customHeight="1">
      <c r="A10" s="19"/>
      <c r="B10" s="19"/>
      <c r="C10" s="19"/>
      <c r="D10" s="19" t="s">
        <v>135</v>
      </c>
      <c r="E10" s="70">
        <f>SUM(E11,E17,E26,E29)</f>
        <v>8144362</v>
      </c>
      <c r="F10" s="70">
        <f>SUM(G10:T10)</f>
        <v>5941412</v>
      </c>
      <c r="G10" s="70">
        <v>3288000</v>
      </c>
      <c r="H10" s="70">
        <v>548000</v>
      </c>
      <c r="I10" s="70">
        <v>657600</v>
      </c>
      <c r="J10" s="70">
        <v>39456</v>
      </c>
      <c r="K10" s="70">
        <v>6576</v>
      </c>
      <c r="L10" s="70">
        <v>197280</v>
      </c>
      <c r="M10" s="70">
        <v>16440</v>
      </c>
      <c r="N10" s="70"/>
      <c r="O10" s="70"/>
      <c r="P10" s="70"/>
      <c r="Q10" s="70"/>
      <c r="R10" s="70"/>
      <c r="S10" s="70"/>
      <c r="T10" s="70">
        <v>1188060</v>
      </c>
      <c r="U10" s="70">
        <f>SUM(V10:AB10)</f>
        <v>443560</v>
      </c>
      <c r="V10" s="70">
        <f aca="true" t="shared" si="0" ref="F10:AP10">SUM(V11,V17,V22,V26,V29)</f>
        <v>0</v>
      </c>
      <c r="W10" s="70">
        <f t="shared" si="0"/>
        <v>0</v>
      </c>
      <c r="X10" s="70">
        <f t="shared" si="0"/>
        <v>0</v>
      </c>
      <c r="Y10" s="70">
        <f t="shared" si="0"/>
        <v>394560</v>
      </c>
      <c r="Z10" s="70">
        <f t="shared" si="0"/>
        <v>0</v>
      </c>
      <c r="AA10" s="70">
        <f t="shared" si="0"/>
        <v>0</v>
      </c>
      <c r="AB10" s="70">
        <f t="shared" si="0"/>
        <v>49000</v>
      </c>
      <c r="AC10" s="70">
        <v>1759390</v>
      </c>
      <c r="AD10" s="70"/>
      <c r="AE10" s="70">
        <f t="shared" si="0"/>
        <v>0</v>
      </c>
      <c r="AF10" s="70">
        <f t="shared" si="0"/>
        <v>0</v>
      </c>
      <c r="AG10" s="70">
        <f t="shared" si="0"/>
        <v>0</v>
      </c>
      <c r="AH10" s="70">
        <f t="shared" si="0"/>
        <v>0</v>
      </c>
      <c r="AI10" s="70">
        <f t="shared" si="0"/>
        <v>0</v>
      </c>
      <c r="AJ10" s="70">
        <f t="shared" si="0"/>
        <v>0</v>
      </c>
      <c r="AK10" s="70">
        <f t="shared" si="0"/>
        <v>0</v>
      </c>
      <c r="AL10" s="70">
        <f t="shared" si="0"/>
        <v>0</v>
      </c>
      <c r="AM10" s="70">
        <f t="shared" si="0"/>
        <v>0</v>
      </c>
      <c r="AN10" s="70">
        <f t="shared" si="0"/>
        <v>0</v>
      </c>
      <c r="AO10" s="70">
        <f t="shared" si="0"/>
        <v>0</v>
      </c>
      <c r="AP10" s="70">
        <f t="shared" si="0"/>
        <v>0</v>
      </c>
      <c r="AQ10" s="3"/>
    </row>
    <row r="11" spans="1:43" ht="16.5" customHeight="1">
      <c r="A11" s="19">
        <v>201</v>
      </c>
      <c r="B11" s="19"/>
      <c r="C11" s="19"/>
      <c r="D11" s="19" t="s">
        <v>51</v>
      </c>
      <c r="E11" s="70">
        <f aca="true" t="shared" si="1" ref="E11:E31">SUM(F11,U11,AC11)</f>
        <v>6783450</v>
      </c>
      <c r="F11" s="70">
        <f aca="true" t="shared" si="2" ref="F11:F31">SUM(G11:T11)</f>
        <v>5024060</v>
      </c>
      <c r="G11" s="70">
        <f aca="true" t="shared" si="3" ref="F11:T11">SUM(G12)</f>
        <v>3288000</v>
      </c>
      <c r="H11" s="70">
        <f t="shared" si="3"/>
        <v>548000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0">
        <f t="shared" si="3"/>
        <v>0</v>
      </c>
      <c r="O11" s="70">
        <f t="shared" si="3"/>
        <v>0</v>
      </c>
      <c r="P11" s="70">
        <f t="shared" si="3"/>
        <v>0</v>
      </c>
      <c r="Q11" s="70">
        <f t="shared" si="3"/>
        <v>0</v>
      </c>
      <c r="R11" s="70">
        <f t="shared" si="3"/>
        <v>0</v>
      </c>
      <c r="S11" s="70">
        <f t="shared" si="3"/>
        <v>0</v>
      </c>
      <c r="T11" s="70">
        <f t="shared" si="3"/>
        <v>1188060</v>
      </c>
      <c r="U11" s="70">
        <f aca="true" t="shared" si="4" ref="U11:U31">SUM(V11:AB11)</f>
        <v>0</v>
      </c>
      <c r="V11" s="70"/>
      <c r="W11" s="70"/>
      <c r="X11" s="70"/>
      <c r="Y11" s="70"/>
      <c r="Z11" s="70"/>
      <c r="AA11" s="70"/>
      <c r="AB11" s="70"/>
      <c r="AC11" s="70">
        <f>SUM(AC12)</f>
        <v>1759390</v>
      </c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</row>
    <row r="12" spans="1:43" ht="16.5" customHeight="1">
      <c r="A12" s="19">
        <v>201</v>
      </c>
      <c r="B12" s="71" t="s">
        <v>52</v>
      </c>
      <c r="C12" s="19"/>
      <c r="D12" s="19" t="s">
        <v>136</v>
      </c>
      <c r="E12" s="70">
        <f t="shared" si="1"/>
        <v>6783450</v>
      </c>
      <c r="F12" s="70">
        <f t="shared" si="2"/>
        <v>5024060</v>
      </c>
      <c r="G12" s="70">
        <f aca="true" t="shared" si="5" ref="F12:T12">SUM(G13:G16)</f>
        <v>3288000</v>
      </c>
      <c r="H12" s="70">
        <f t="shared" si="5"/>
        <v>548000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5"/>
        <v>0</v>
      </c>
      <c r="O12" s="70">
        <f t="shared" si="5"/>
        <v>0</v>
      </c>
      <c r="P12" s="70">
        <f t="shared" si="5"/>
        <v>0</v>
      </c>
      <c r="Q12" s="70">
        <f t="shared" si="5"/>
        <v>0</v>
      </c>
      <c r="R12" s="70">
        <f t="shared" si="5"/>
        <v>0</v>
      </c>
      <c r="S12" s="70">
        <f t="shared" si="5"/>
        <v>0</v>
      </c>
      <c r="T12" s="70">
        <f t="shared" si="5"/>
        <v>1188060</v>
      </c>
      <c r="U12" s="70">
        <f t="shared" si="4"/>
        <v>0</v>
      </c>
      <c r="V12" s="70"/>
      <c r="W12" s="70"/>
      <c r="X12" s="70"/>
      <c r="Y12" s="70"/>
      <c r="Z12" s="70"/>
      <c r="AA12" s="70"/>
      <c r="AB12" s="70"/>
      <c r="AC12" s="70">
        <v>1759390</v>
      </c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3"/>
    </row>
    <row r="13" spans="1:43" ht="16.5" customHeight="1">
      <c r="A13" s="19">
        <v>201</v>
      </c>
      <c r="B13" s="71" t="s">
        <v>52</v>
      </c>
      <c r="C13" s="71" t="s">
        <v>56</v>
      </c>
      <c r="D13" s="19" t="s">
        <v>137</v>
      </c>
      <c r="E13" s="70">
        <f t="shared" si="1"/>
        <v>6185060</v>
      </c>
      <c r="F13" s="70">
        <f t="shared" si="2"/>
        <v>4575060</v>
      </c>
      <c r="G13" s="70">
        <v>2903000</v>
      </c>
      <c r="H13" s="70">
        <v>484000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>
        <v>1188060</v>
      </c>
      <c r="U13" s="70">
        <f t="shared" si="4"/>
        <v>0</v>
      </c>
      <c r="V13" s="70"/>
      <c r="W13" s="70"/>
      <c r="X13" s="70"/>
      <c r="Y13" s="70"/>
      <c r="Z13" s="70"/>
      <c r="AA13" s="70"/>
      <c r="AB13" s="70"/>
      <c r="AC13" s="70">
        <f>SUM(AD13:AP13)</f>
        <v>1610000</v>
      </c>
      <c r="AD13" s="70">
        <v>340000</v>
      </c>
      <c r="AE13" s="70">
        <v>490000</v>
      </c>
      <c r="AF13" s="70"/>
      <c r="AG13" s="70">
        <v>70000</v>
      </c>
      <c r="AH13" s="70">
        <v>50000</v>
      </c>
      <c r="AI13" s="70">
        <v>380000</v>
      </c>
      <c r="AJ13" s="70">
        <v>180000</v>
      </c>
      <c r="AK13" s="70">
        <v>70000</v>
      </c>
      <c r="AL13" s="70"/>
      <c r="AM13" s="70"/>
      <c r="AN13" s="70"/>
      <c r="AO13" s="70">
        <v>30000</v>
      </c>
      <c r="AP13" s="70"/>
      <c r="AQ13" s="3"/>
    </row>
    <row r="14" spans="1:43" ht="16.5" customHeight="1">
      <c r="A14" s="19">
        <v>201</v>
      </c>
      <c r="B14" s="71" t="s">
        <v>52</v>
      </c>
      <c r="C14" s="71" t="s">
        <v>56</v>
      </c>
      <c r="D14" s="19" t="s">
        <v>138</v>
      </c>
      <c r="E14" s="70">
        <f t="shared" si="1"/>
        <v>82200</v>
      </c>
      <c r="F14" s="70">
        <f t="shared" si="2"/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>
        <f t="shared" si="4"/>
        <v>0</v>
      </c>
      <c r="V14" s="70"/>
      <c r="W14" s="70"/>
      <c r="X14" s="70"/>
      <c r="Y14" s="70"/>
      <c r="Z14" s="70"/>
      <c r="AA14" s="70"/>
      <c r="AB14" s="70"/>
      <c r="AC14" s="70">
        <v>82200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3"/>
    </row>
    <row r="15" spans="1:43" ht="16.5" customHeight="1">
      <c r="A15" s="19">
        <v>201</v>
      </c>
      <c r="B15" s="71" t="s">
        <v>52</v>
      </c>
      <c r="C15" s="71" t="s">
        <v>60</v>
      </c>
      <c r="D15" s="19" t="s">
        <v>139</v>
      </c>
      <c r="E15" s="70">
        <f t="shared" si="1"/>
        <v>449000</v>
      </c>
      <c r="F15" s="70">
        <f t="shared" si="2"/>
        <v>449000</v>
      </c>
      <c r="G15" s="70">
        <v>385000</v>
      </c>
      <c r="H15" s="70">
        <v>64000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f t="shared" si="4"/>
        <v>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3"/>
    </row>
    <row r="16" spans="1:43" ht="16.5" customHeight="1">
      <c r="A16" s="19">
        <v>201</v>
      </c>
      <c r="B16" s="71" t="s">
        <v>62</v>
      </c>
      <c r="C16" s="71" t="s">
        <v>65</v>
      </c>
      <c r="D16" s="19" t="s">
        <v>140</v>
      </c>
      <c r="E16" s="70">
        <f t="shared" si="1"/>
        <v>65760</v>
      </c>
      <c r="F16" s="70">
        <f t="shared" si="2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f t="shared" si="4"/>
        <v>0</v>
      </c>
      <c r="V16" s="70"/>
      <c r="W16" s="70"/>
      <c r="X16" s="70"/>
      <c r="Y16" s="70"/>
      <c r="Z16" s="70"/>
      <c r="AA16" s="70"/>
      <c r="AB16" s="70"/>
      <c r="AC16" s="70">
        <v>65760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3"/>
    </row>
    <row r="17" spans="1:43" ht="16.5" customHeight="1">
      <c r="A17" s="19">
        <v>208</v>
      </c>
      <c r="B17" s="71"/>
      <c r="C17" s="71"/>
      <c r="D17" s="19" t="s">
        <v>68</v>
      </c>
      <c r="E17" s="70">
        <f t="shared" si="1"/>
        <v>769072</v>
      </c>
      <c r="F17" s="70">
        <f t="shared" si="2"/>
        <v>720072</v>
      </c>
      <c r="G17" s="70">
        <f aca="true" t="shared" si="6" ref="F17:AP17">SUM(G18,G22)</f>
        <v>0</v>
      </c>
      <c r="H17" s="70">
        <f t="shared" si="6"/>
        <v>0</v>
      </c>
      <c r="I17" s="70">
        <f t="shared" si="6"/>
        <v>657600</v>
      </c>
      <c r="J17" s="70">
        <f t="shared" si="6"/>
        <v>39456</v>
      </c>
      <c r="K17" s="70">
        <f t="shared" si="6"/>
        <v>6576</v>
      </c>
      <c r="L17" s="70">
        <f t="shared" si="6"/>
        <v>0</v>
      </c>
      <c r="M17" s="70">
        <f t="shared" si="6"/>
        <v>16440</v>
      </c>
      <c r="N17" s="70">
        <f t="shared" si="6"/>
        <v>0</v>
      </c>
      <c r="O17" s="70">
        <f t="shared" si="6"/>
        <v>0</v>
      </c>
      <c r="P17" s="70">
        <f t="shared" si="6"/>
        <v>0</v>
      </c>
      <c r="Q17" s="70">
        <f t="shared" si="6"/>
        <v>0</v>
      </c>
      <c r="R17" s="70">
        <f t="shared" si="6"/>
        <v>0</v>
      </c>
      <c r="S17" s="70">
        <f t="shared" si="6"/>
        <v>0</v>
      </c>
      <c r="T17" s="70">
        <f t="shared" si="6"/>
        <v>0</v>
      </c>
      <c r="U17" s="70">
        <f t="shared" si="4"/>
        <v>49000</v>
      </c>
      <c r="V17" s="70">
        <f t="shared" si="6"/>
        <v>0</v>
      </c>
      <c r="W17" s="70">
        <f t="shared" si="6"/>
        <v>0</v>
      </c>
      <c r="X17" s="70">
        <f t="shared" si="6"/>
        <v>0</v>
      </c>
      <c r="Y17" s="70">
        <f t="shared" si="6"/>
        <v>0</v>
      </c>
      <c r="Z17" s="70">
        <f t="shared" si="6"/>
        <v>0</v>
      </c>
      <c r="AA17" s="70">
        <f t="shared" si="6"/>
        <v>0</v>
      </c>
      <c r="AB17" s="70">
        <f t="shared" si="6"/>
        <v>49000</v>
      </c>
      <c r="AC17" s="70"/>
      <c r="AD17" s="70"/>
      <c r="AE17" s="70">
        <f t="shared" si="6"/>
        <v>0</v>
      </c>
      <c r="AF17" s="70">
        <f t="shared" si="6"/>
        <v>0</v>
      </c>
      <c r="AG17" s="70">
        <f t="shared" si="6"/>
        <v>0</v>
      </c>
      <c r="AH17" s="70">
        <f t="shared" si="6"/>
        <v>0</v>
      </c>
      <c r="AI17" s="70">
        <f t="shared" si="6"/>
        <v>0</v>
      </c>
      <c r="AJ17" s="70">
        <f t="shared" si="6"/>
        <v>0</v>
      </c>
      <c r="AK17" s="70">
        <f t="shared" si="6"/>
        <v>0</v>
      </c>
      <c r="AL17" s="70">
        <f t="shared" si="6"/>
        <v>0</v>
      </c>
      <c r="AM17" s="70">
        <f t="shared" si="6"/>
        <v>0</v>
      </c>
      <c r="AN17" s="70">
        <f t="shared" si="6"/>
        <v>0</v>
      </c>
      <c r="AO17" s="70">
        <f t="shared" si="6"/>
        <v>0</v>
      </c>
      <c r="AP17" s="70">
        <f t="shared" si="6"/>
        <v>0</v>
      </c>
      <c r="AQ17" s="3"/>
    </row>
    <row r="18" spans="1:43" ht="16.5" customHeight="1">
      <c r="A18" s="19">
        <v>208</v>
      </c>
      <c r="B18" s="71" t="s">
        <v>69</v>
      </c>
      <c r="C18" s="71"/>
      <c r="D18" s="19" t="s">
        <v>141</v>
      </c>
      <c r="E18" s="70">
        <f t="shared" si="1"/>
        <v>706600</v>
      </c>
      <c r="F18" s="70">
        <f t="shared" si="2"/>
        <v>657600</v>
      </c>
      <c r="G18" s="70">
        <f aca="true" t="shared" si="7" ref="F18:AP18">SUM(G19:G21)</f>
        <v>0</v>
      </c>
      <c r="H18" s="70">
        <f t="shared" si="7"/>
        <v>0</v>
      </c>
      <c r="I18" s="70">
        <f t="shared" si="7"/>
        <v>657600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7"/>
        <v>0</v>
      </c>
      <c r="O18" s="70">
        <f t="shared" si="7"/>
        <v>0</v>
      </c>
      <c r="P18" s="70">
        <f t="shared" si="7"/>
        <v>0</v>
      </c>
      <c r="Q18" s="70">
        <f t="shared" si="7"/>
        <v>0</v>
      </c>
      <c r="R18" s="70">
        <f t="shared" si="7"/>
        <v>0</v>
      </c>
      <c r="S18" s="70">
        <f t="shared" si="7"/>
        <v>0</v>
      </c>
      <c r="T18" s="70">
        <f t="shared" si="7"/>
        <v>0</v>
      </c>
      <c r="U18" s="70">
        <f t="shared" si="4"/>
        <v>49000</v>
      </c>
      <c r="V18" s="70">
        <f t="shared" si="7"/>
        <v>0</v>
      </c>
      <c r="W18" s="70">
        <f t="shared" si="7"/>
        <v>0</v>
      </c>
      <c r="X18" s="70">
        <f t="shared" si="7"/>
        <v>0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49000</v>
      </c>
      <c r="AC18" s="70"/>
      <c r="AD18" s="70"/>
      <c r="AE18" s="70">
        <f t="shared" si="7"/>
        <v>0</v>
      </c>
      <c r="AF18" s="70">
        <f t="shared" si="7"/>
        <v>0</v>
      </c>
      <c r="AG18" s="70">
        <f t="shared" si="7"/>
        <v>0</v>
      </c>
      <c r="AH18" s="70">
        <f t="shared" si="7"/>
        <v>0</v>
      </c>
      <c r="AI18" s="70">
        <f t="shared" si="7"/>
        <v>0</v>
      </c>
      <c r="AJ18" s="70">
        <f t="shared" si="7"/>
        <v>0</v>
      </c>
      <c r="AK18" s="70">
        <f t="shared" si="7"/>
        <v>0</v>
      </c>
      <c r="AL18" s="70">
        <f t="shared" si="7"/>
        <v>0</v>
      </c>
      <c r="AM18" s="70">
        <f t="shared" si="7"/>
        <v>0</v>
      </c>
      <c r="AN18" s="70">
        <f t="shared" si="7"/>
        <v>0</v>
      </c>
      <c r="AO18" s="70">
        <f t="shared" si="7"/>
        <v>0</v>
      </c>
      <c r="AP18" s="70">
        <f t="shared" si="7"/>
        <v>0</v>
      </c>
      <c r="AQ18" s="3"/>
    </row>
    <row r="19" spans="1:43" ht="16.5" customHeight="1">
      <c r="A19" s="19">
        <v>208</v>
      </c>
      <c r="B19" s="71" t="s">
        <v>69</v>
      </c>
      <c r="C19" s="71" t="s">
        <v>69</v>
      </c>
      <c r="D19" s="19" t="s">
        <v>102</v>
      </c>
      <c r="E19" s="70">
        <f t="shared" si="1"/>
        <v>657600</v>
      </c>
      <c r="F19" s="70">
        <f t="shared" si="2"/>
        <v>657600</v>
      </c>
      <c r="G19" s="70"/>
      <c r="H19" s="70"/>
      <c r="I19" s="70">
        <v>657600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>
        <f t="shared" si="4"/>
        <v>0</v>
      </c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3"/>
    </row>
    <row r="20" spans="1:43" ht="16.5" customHeight="1">
      <c r="A20" s="19">
        <v>208</v>
      </c>
      <c r="B20" s="71" t="s">
        <v>69</v>
      </c>
      <c r="C20" s="71" t="s">
        <v>65</v>
      </c>
      <c r="D20" s="19" t="s">
        <v>142</v>
      </c>
      <c r="E20" s="70">
        <f t="shared" si="1"/>
        <v>1430</v>
      </c>
      <c r="F20" s="70">
        <f t="shared" si="2"/>
        <v>0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>
        <f t="shared" si="4"/>
        <v>0</v>
      </c>
      <c r="V20" s="70"/>
      <c r="W20" s="70"/>
      <c r="X20" s="70"/>
      <c r="Y20" s="70"/>
      <c r="Z20" s="70"/>
      <c r="AA20" s="70"/>
      <c r="AB20" s="70"/>
      <c r="AC20" s="70">
        <v>1430</v>
      </c>
      <c r="AD20" s="70">
        <v>1430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3"/>
    </row>
    <row r="21" spans="1:43" ht="16.5" customHeight="1">
      <c r="A21" s="19">
        <v>208</v>
      </c>
      <c r="B21" s="71" t="s">
        <v>69</v>
      </c>
      <c r="C21" s="71" t="s">
        <v>65</v>
      </c>
      <c r="D21" s="19" t="s">
        <v>143</v>
      </c>
      <c r="E21" s="70">
        <f t="shared" si="1"/>
        <v>49000</v>
      </c>
      <c r="F21" s="70">
        <f t="shared" si="2"/>
        <v>0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>
        <f t="shared" si="4"/>
        <v>49000</v>
      </c>
      <c r="V21" s="70"/>
      <c r="W21" s="70"/>
      <c r="X21" s="70"/>
      <c r="Y21" s="70"/>
      <c r="Z21" s="70"/>
      <c r="AA21" s="70"/>
      <c r="AB21" s="70">
        <v>49000</v>
      </c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3"/>
    </row>
    <row r="22" spans="1:43" ht="16.5" customHeight="1">
      <c r="A22" s="19">
        <v>208</v>
      </c>
      <c r="B22" s="71" t="s">
        <v>75</v>
      </c>
      <c r="C22" s="71"/>
      <c r="D22" s="19" t="s">
        <v>144</v>
      </c>
      <c r="E22" s="70">
        <f t="shared" si="1"/>
        <v>62472</v>
      </c>
      <c r="F22" s="70">
        <f t="shared" si="2"/>
        <v>62472</v>
      </c>
      <c r="G22" s="70">
        <f aca="true" t="shared" si="8" ref="F22:T22">SUM(G23:G25)</f>
        <v>0</v>
      </c>
      <c r="H22" s="70">
        <f t="shared" si="8"/>
        <v>0</v>
      </c>
      <c r="I22" s="70">
        <f t="shared" si="8"/>
        <v>0</v>
      </c>
      <c r="J22" s="70">
        <f t="shared" si="8"/>
        <v>39456</v>
      </c>
      <c r="K22" s="70">
        <f t="shared" si="8"/>
        <v>6576</v>
      </c>
      <c r="L22" s="70">
        <f t="shared" si="8"/>
        <v>0</v>
      </c>
      <c r="M22" s="70">
        <f t="shared" si="8"/>
        <v>16440</v>
      </c>
      <c r="N22" s="70">
        <f t="shared" si="8"/>
        <v>0</v>
      </c>
      <c r="O22" s="70">
        <f t="shared" si="8"/>
        <v>0</v>
      </c>
      <c r="P22" s="70">
        <f t="shared" si="8"/>
        <v>0</v>
      </c>
      <c r="Q22" s="70">
        <f t="shared" si="8"/>
        <v>0</v>
      </c>
      <c r="R22" s="70">
        <f t="shared" si="8"/>
        <v>0</v>
      </c>
      <c r="S22" s="70">
        <f t="shared" si="8"/>
        <v>0</v>
      </c>
      <c r="T22" s="70">
        <f t="shared" si="8"/>
        <v>0</v>
      </c>
      <c r="U22" s="70">
        <f t="shared" si="4"/>
        <v>0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3"/>
    </row>
    <row r="23" spans="1:43" ht="16.5" customHeight="1">
      <c r="A23" s="19">
        <v>208</v>
      </c>
      <c r="B23" s="71" t="s">
        <v>75</v>
      </c>
      <c r="C23" s="71" t="s">
        <v>56</v>
      </c>
      <c r="D23" s="19" t="s">
        <v>103</v>
      </c>
      <c r="E23" s="70">
        <f t="shared" si="1"/>
        <v>39456</v>
      </c>
      <c r="F23" s="70">
        <f t="shared" si="2"/>
        <v>39456</v>
      </c>
      <c r="G23" s="70"/>
      <c r="H23" s="70"/>
      <c r="I23" s="70"/>
      <c r="J23" s="70">
        <v>39456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>
        <f t="shared" si="4"/>
        <v>0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3"/>
    </row>
    <row r="24" spans="1:43" ht="16.5" customHeight="1">
      <c r="A24" s="19">
        <v>208</v>
      </c>
      <c r="B24" s="71" t="s">
        <v>75</v>
      </c>
      <c r="C24" s="71" t="s">
        <v>58</v>
      </c>
      <c r="D24" s="19" t="s">
        <v>104</v>
      </c>
      <c r="E24" s="70">
        <f t="shared" si="1"/>
        <v>6576</v>
      </c>
      <c r="F24" s="70">
        <f t="shared" si="2"/>
        <v>6576</v>
      </c>
      <c r="G24" s="70"/>
      <c r="H24" s="70"/>
      <c r="I24" s="70"/>
      <c r="J24" s="70"/>
      <c r="K24" s="70">
        <v>6576</v>
      </c>
      <c r="L24" s="70"/>
      <c r="M24" s="70"/>
      <c r="N24" s="70"/>
      <c r="O24" s="70"/>
      <c r="P24" s="70"/>
      <c r="Q24" s="70"/>
      <c r="R24" s="70"/>
      <c r="S24" s="70"/>
      <c r="T24" s="70"/>
      <c r="U24" s="70">
        <f t="shared" si="4"/>
        <v>0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3"/>
    </row>
    <row r="25" spans="1:43" ht="16.5" customHeight="1">
      <c r="A25" s="19">
        <v>208</v>
      </c>
      <c r="B25" s="71" t="s">
        <v>75</v>
      </c>
      <c r="C25" s="71" t="s">
        <v>52</v>
      </c>
      <c r="D25" s="19" t="s">
        <v>106</v>
      </c>
      <c r="E25" s="70">
        <f t="shared" si="1"/>
        <v>16440</v>
      </c>
      <c r="F25" s="70">
        <f t="shared" si="2"/>
        <v>16440</v>
      </c>
      <c r="G25" s="70"/>
      <c r="H25" s="70"/>
      <c r="I25" s="70"/>
      <c r="J25" s="70"/>
      <c r="K25" s="70"/>
      <c r="L25" s="70"/>
      <c r="M25" s="70">
        <v>16440</v>
      </c>
      <c r="N25" s="70"/>
      <c r="O25" s="70"/>
      <c r="P25" s="70"/>
      <c r="Q25" s="70"/>
      <c r="R25" s="70"/>
      <c r="S25" s="70"/>
      <c r="T25" s="70"/>
      <c r="U25" s="70">
        <f t="shared" si="4"/>
        <v>0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3"/>
    </row>
    <row r="26" spans="1:43" ht="16.5" customHeight="1">
      <c r="A26" s="19">
        <v>210</v>
      </c>
      <c r="B26" s="71"/>
      <c r="C26" s="71"/>
      <c r="D26" s="19" t="s">
        <v>145</v>
      </c>
      <c r="E26" s="70">
        <f t="shared" si="1"/>
        <v>197280</v>
      </c>
      <c r="F26" s="70">
        <f t="shared" si="2"/>
        <v>197280</v>
      </c>
      <c r="G26" s="70">
        <f aca="true" t="shared" si="9" ref="F26:AP26">SUM(G27)</f>
        <v>0</v>
      </c>
      <c r="H26" s="70">
        <f t="shared" si="9"/>
        <v>0</v>
      </c>
      <c r="I26" s="70">
        <f t="shared" si="9"/>
        <v>0</v>
      </c>
      <c r="J26" s="70">
        <f t="shared" si="9"/>
        <v>0</v>
      </c>
      <c r="K26" s="70">
        <f t="shared" si="9"/>
        <v>0</v>
      </c>
      <c r="L26" s="70">
        <f t="shared" si="9"/>
        <v>197280</v>
      </c>
      <c r="M26" s="70">
        <f t="shared" si="9"/>
        <v>0</v>
      </c>
      <c r="N26" s="70">
        <f t="shared" si="9"/>
        <v>0</v>
      </c>
      <c r="O26" s="70">
        <f t="shared" si="9"/>
        <v>0</v>
      </c>
      <c r="P26" s="70">
        <f t="shared" si="9"/>
        <v>0</v>
      </c>
      <c r="Q26" s="70">
        <f t="shared" si="9"/>
        <v>0</v>
      </c>
      <c r="R26" s="70">
        <f t="shared" si="9"/>
        <v>0</v>
      </c>
      <c r="S26" s="70">
        <f t="shared" si="9"/>
        <v>0</v>
      </c>
      <c r="T26" s="70">
        <f t="shared" si="9"/>
        <v>0</v>
      </c>
      <c r="U26" s="70">
        <f t="shared" si="4"/>
        <v>0</v>
      </c>
      <c r="V26" s="70">
        <f t="shared" si="9"/>
        <v>0</v>
      </c>
      <c r="W26" s="70">
        <f t="shared" si="9"/>
        <v>0</v>
      </c>
      <c r="X26" s="70">
        <f t="shared" si="9"/>
        <v>0</v>
      </c>
      <c r="Y26" s="70">
        <f t="shared" si="9"/>
        <v>0</v>
      </c>
      <c r="Z26" s="70">
        <f t="shared" si="9"/>
        <v>0</v>
      </c>
      <c r="AA26" s="70">
        <f t="shared" si="9"/>
        <v>0</v>
      </c>
      <c r="AB26" s="70">
        <f t="shared" si="9"/>
        <v>0</v>
      </c>
      <c r="AC26" s="70">
        <f t="shared" si="9"/>
        <v>0</v>
      </c>
      <c r="AD26" s="70">
        <f t="shared" si="9"/>
        <v>0</v>
      </c>
      <c r="AE26" s="70">
        <f t="shared" si="9"/>
        <v>0</v>
      </c>
      <c r="AF26" s="70">
        <f t="shared" si="9"/>
        <v>0</v>
      </c>
      <c r="AG26" s="70">
        <f t="shared" si="9"/>
        <v>0</v>
      </c>
      <c r="AH26" s="70">
        <f t="shared" si="9"/>
        <v>0</v>
      </c>
      <c r="AI26" s="70">
        <f t="shared" si="9"/>
        <v>0</v>
      </c>
      <c r="AJ26" s="70">
        <f t="shared" si="9"/>
        <v>0</v>
      </c>
      <c r="AK26" s="70">
        <f t="shared" si="9"/>
        <v>0</v>
      </c>
      <c r="AL26" s="70">
        <f t="shared" si="9"/>
        <v>0</v>
      </c>
      <c r="AM26" s="70">
        <f t="shared" si="9"/>
        <v>0</v>
      </c>
      <c r="AN26" s="70">
        <f t="shared" si="9"/>
        <v>0</v>
      </c>
      <c r="AO26" s="70">
        <f t="shared" si="9"/>
        <v>0</v>
      </c>
      <c r="AP26" s="70">
        <f t="shared" si="9"/>
        <v>0</v>
      </c>
      <c r="AQ26" s="3"/>
    </row>
    <row r="27" spans="1:43" ht="16.5" customHeight="1">
      <c r="A27" s="19">
        <v>210</v>
      </c>
      <c r="B27" s="71" t="s">
        <v>83</v>
      </c>
      <c r="C27" s="71"/>
      <c r="D27" s="72" t="s">
        <v>146</v>
      </c>
      <c r="E27" s="70">
        <f t="shared" si="1"/>
        <v>197280</v>
      </c>
      <c r="F27" s="70">
        <f t="shared" si="2"/>
        <v>197280</v>
      </c>
      <c r="G27" s="70">
        <f aca="true" t="shared" si="10" ref="F27:AP27">SUM(G28)</f>
        <v>0</v>
      </c>
      <c r="H27" s="70">
        <f t="shared" si="10"/>
        <v>0</v>
      </c>
      <c r="I27" s="70">
        <f t="shared" si="10"/>
        <v>0</v>
      </c>
      <c r="J27" s="70">
        <f t="shared" si="10"/>
        <v>0</v>
      </c>
      <c r="K27" s="70">
        <f t="shared" si="10"/>
        <v>0</v>
      </c>
      <c r="L27" s="70">
        <f t="shared" si="10"/>
        <v>197280</v>
      </c>
      <c r="M27" s="70">
        <f t="shared" si="10"/>
        <v>0</v>
      </c>
      <c r="N27" s="70">
        <f t="shared" si="10"/>
        <v>0</v>
      </c>
      <c r="O27" s="70">
        <f t="shared" si="10"/>
        <v>0</v>
      </c>
      <c r="P27" s="70">
        <f t="shared" si="10"/>
        <v>0</v>
      </c>
      <c r="Q27" s="70">
        <f t="shared" si="10"/>
        <v>0</v>
      </c>
      <c r="R27" s="70">
        <f t="shared" si="10"/>
        <v>0</v>
      </c>
      <c r="S27" s="70">
        <f t="shared" si="10"/>
        <v>0</v>
      </c>
      <c r="T27" s="70">
        <f t="shared" si="10"/>
        <v>0</v>
      </c>
      <c r="U27" s="70">
        <f t="shared" si="4"/>
        <v>0</v>
      </c>
      <c r="V27" s="70">
        <f t="shared" si="10"/>
        <v>0</v>
      </c>
      <c r="W27" s="70">
        <f t="shared" si="10"/>
        <v>0</v>
      </c>
      <c r="X27" s="70">
        <f t="shared" si="10"/>
        <v>0</v>
      </c>
      <c r="Y27" s="70">
        <f t="shared" si="10"/>
        <v>0</v>
      </c>
      <c r="Z27" s="70">
        <f t="shared" si="10"/>
        <v>0</v>
      </c>
      <c r="AA27" s="70">
        <f t="shared" si="10"/>
        <v>0</v>
      </c>
      <c r="AB27" s="70">
        <f t="shared" si="10"/>
        <v>0</v>
      </c>
      <c r="AC27" s="70">
        <f t="shared" si="10"/>
        <v>0</v>
      </c>
      <c r="AD27" s="70">
        <f t="shared" si="10"/>
        <v>0</v>
      </c>
      <c r="AE27" s="70">
        <f t="shared" si="10"/>
        <v>0</v>
      </c>
      <c r="AF27" s="70">
        <f t="shared" si="10"/>
        <v>0</v>
      </c>
      <c r="AG27" s="70">
        <f t="shared" si="10"/>
        <v>0</v>
      </c>
      <c r="AH27" s="70">
        <f t="shared" si="10"/>
        <v>0</v>
      </c>
      <c r="AI27" s="70">
        <f t="shared" si="10"/>
        <v>0</v>
      </c>
      <c r="AJ27" s="70">
        <f t="shared" si="10"/>
        <v>0</v>
      </c>
      <c r="AK27" s="70">
        <f t="shared" si="10"/>
        <v>0</v>
      </c>
      <c r="AL27" s="70">
        <f t="shared" si="10"/>
        <v>0</v>
      </c>
      <c r="AM27" s="70">
        <f t="shared" si="10"/>
        <v>0</v>
      </c>
      <c r="AN27" s="70">
        <f t="shared" si="10"/>
        <v>0</v>
      </c>
      <c r="AO27" s="70">
        <f t="shared" si="10"/>
        <v>0</v>
      </c>
      <c r="AP27" s="70">
        <f t="shared" si="10"/>
        <v>0</v>
      </c>
      <c r="AQ27" s="3"/>
    </row>
    <row r="28" spans="1:43" ht="16.5" customHeight="1">
      <c r="A28" s="19">
        <v>210</v>
      </c>
      <c r="B28" s="71" t="s">
        <v>83</v>
      </c>
      <c r="C28" s="71" t="s">
        <v>56</v>
      </c>
      <c r="D28" s="72" t="s">
        <v>146</v>
      </c>
      <c r="E28" s="70">
        <f t="shared" si="1"/>
        <v>197280</v>
      </c>
      <c r="F28" s="70">
        <f t="shared" si="2"/>
        <v>197280</v>
      </c>
      <c r="G28" s="70"/>
      <c r="H28" s="70"/>
      <c r="I28" s="70"/>
      <c r="J28" s="70"/>
      <c r="K28" s="70"/>
      <c r="L28" s="70">
        <v>197280</v>
      </c>
      <c r="M28" s="70"/>
      <c r="N28" s="70"/>
      <c r="O28" s="70"/>
      <c r="P28" s="70"/>
      <c r="Q28" s="70"/>
      <c r="R28" s="70"/>
      <c r="S28" s="70"/>
      <c r="T28" s="70"/>
      <c r="U28" s="70">
        <f t="shared" si="4"/>
        <v>0</v>
      </c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3"/>
    </row>
    <row r="29" spans="1:43" ht="16.5" customHeight="1">
      <c r="A29" s="19">
        <v>221</v>
      </c>
      <c r="B29" s="71"/>
      <c r="C29" s="71"/>
      <c r="D29" s="19" t="s">
        <v>89</v>
      </c>
      <c r="E29" s="70">
        <f t="shared" si="1"/>
        <v>394560</v>
      </c>
      <c r="F29" s="70">
        <f t="shared" si="2"/>
        <v>0</v>
      </c>
      <c r="G29" s="70">
        <f aca="true" t="shared" si="11" ref="F29:AP29">SUM(G30)</f>
        <v>0</v>
      </c>
      <c r="H29" s="70">
        <f t="shared" si="11"/>
        <v>0</v>
      </c>
      <c r="I29" s="70">
        <f t="shared" si="11"/>
        <v>0</v>
      </c>
      <c r="J29" s="70">
        <f t="shared" si="11"/>
        <v>0</v>
      </c>
      <c r="K29" s="70">
        <f t="shared" si="11"/>
        <v>0</v>
      </c>
      <c r="L29" s="70">
        <f t="shared" si="11"/>
        <v>0</v>
      </c>
      <c r="M29" s="70">
        <f t="shared" si="11"/>
        <v>0</v>
      </c>
      <c r="N29" s="70">
        <f t="shared" si="11"/>
        <v>0</v>
      </c>
      <c r="O29" s="70">
        <f t="shared" si="11"/>
        <v>0</v>
      </c>
      <c r="P29" s="70">
        <f t="shared" si="11"/>
        <v>0</v>
      </c>
      <c r="Q29" s="70">
        <f t="shared" si="11"/>
        <v>0</v>
      </c>
      <c r="R29" s="70">
        <f t="shared" si="11"/>
        <v>0</v>
      </c>
      <c r="S29" s="70">
        <f t="shared" si="11"/>
        <v>0</v>
      </c>
      <c r="T29" s="70">
        <f t="shared" si="11"/>
        <v>0</v>
      </c>
      <c r="U29" s="70">
        <f t="shared" si="4"/>
        <v>394560</v>
      </c>
      <c r="V29" s="70">
        <f t="shared" si="11"/>
        <v>0</v>
      </c>
      <c r="W29" s="70">
        <f t="shared" si="11"/>
        <v>0</v>
      </c>
      <c r="X29" s="70">
        <f t="shared" si="11"/>
        <v>0</v>
      </c>
      <c r="Y29" s="70">
        <f t="shared" si="11"/>
        <v>394560</v>
      </c>
      <c r="Z29" s="70">
        <f t="shared" si="11"/>
        <v>0</v>
      </c>
      <c r="AA29" s="70">
        <f t="shared" si="11"/>
        <v>0</v>
      </c>
      <c r="AB29" s="70">
        <f t="shared" si="11"/>
        <v>0</v>
      </c>
      <c r="AC29" s="70">
        <f t="shared" si="11"/>
        <v>0</v>
      </c>
      <c r="AD29" s="70">
        <f t="shared" si="11"/>
        <v>0</v>
      </c>
      <c r="AE29" s="70">
        <f t="shared" si="11"/>
        <v>0</v>
      </c>
      <c r="AF29" s="70">
        <f t="shared" si="11"/>
        <v>0</v>
      </c>
      <c r="AG29" s="70">
        <f t="shared" si="11"/>
        <v>0</v>
      </c>
      <c r="AH29" s="70">
        <f t="shared" si="11"/>
        <v>0</v>
      </c>
      <c r="AI29" s="70">
        <f t="shared" si="11"/>
        <v>0</v>
      </c>
      <c r="AJ29" s="70">
        <f t="shared" si="11"/>
        <v>0</v>
      </c>
      <c r="AK29" s="70">
        <f t="shared" si="11"/>
        <v>0</v>
      </c>
      <c r="AL29" s="70">
        <f t="shared" si="11"/>
        <v>0</v>
      </c>
      <c r="AM29" s="70">
        <f t="shared" si="11"/>
        <v>0</v>
      </c>
      <c r="AN29" s="70">
        <f t="shared" si="11"/>
        <v>0</v>
      </c>
      <c r="AO29" s="70">
        <f t="shared" si="11"/>
        <v>0</v>
      </c>
      <c r="AP29" s="70">
        <f t="shared" si="11"/>
        <v>0</v>
      </c>
      <c r="AQ29" s="3"/>
    </row>
    <row r="30" spans="1:43" ht="16.5" customHeight="1">
      <c r="A30" s="19">
        <v>221</v>
      </c>
      <c r="B30" s="71" t="s">
        <v>58</v>
      </c>
      <c r="C30" s="71"/>
      <c r="D30" s="19" t="s">
        <v>147</v>
      </c>
      <c r="E30" s="70">
        <f t="shared" si="1"/>
        <v>394560</v>
      </c>
      <c r="F30" s="70">
        <f t="shared" si="2"/>
        <v>0</v>
      </c>
      <c r="G30" s="70">
        <f aca="true" t="shared" si="12" ref="F30:AP30">SUM(G31)</f>
        <v>0</v>
      </c>
      <c r="H30" s="70">
        <f t="shared" si="12"/>
        <v>0</v>
      </c>
      <c r="I30" s="70">
        <f t="shared" si="12"/>
        <v>0</v>
      </c>
      <c r="J30" s="70">
        <f t="shared" si="12"/>
        <v>0</v>
      </c>
      <c r="K30" s="70">
        <f t="shared" si="12"/>
        <v>0</v>
      </c>
      <c r="L30" s="70">
        <f t="shared" si="12"/>
        <v>0</v>
      </c>
      <c r="M30" s="70">
        <f t="shared" si="12"/>
        <v>0</v>
      </c>
      <c r="N30" s="70">
        <f t="shared" si="12"/>
        <v>0</v>
      </c>
      <c r="O30" s="70">
        <f t="shared" si="12"/>
        <v>0</v>
      </c>
      <c r="P30" s="70">
        <f t="shared" si="12"/>
        <v>0</v>
      </c>
      <c r="Q30" s="70">
        <f t="shared" si="12"/>
        <v>0</v>
      </c>
      <c r="R30" s="70">
        <f t="shared" si="12"/>
        <v>0</v>
      </c>
      <c r="S30" s="70">
        <f t="shared" si="12"/>
        <v>0</v>
      </c>
      <c r="T30" s="70">
        <f t="shared" si="12"/>
        <v>0</v>
      </c>
      <c r="U30" s="70">
        <f t="shared" si="4"/>
        <v>394560</v>
      </c>
      <c r="V30" s="70">
        <f t="shared" si="12"/>
        <v>0</v>
      </c>
      <c r="W30" s="70">
        <f t="shared" si="12"/>
        <v>0</v>
      </c>
      <c r="X30" s="70">
        <f t="shared" si="12"/>
        <v>0</v>
      </c>
      <c r="Y30" s="70">
        <f t="shared" si="12"/>
        <v>394560</v>
      </c>
      <c r="Z30" s="70">
        <f t="shared" si="12"/>
        <v>0</v>
      </c>
      <c r="AA30" s="70">
        <f t="shared" si="12"/>
        <v>0</v>
      </c>
      <c r="AB30" s="70">
        <f t="shared" si="12"/>
        <v>0</v>
      </c>
      <c r="AC30" s="70">
        <f t="shared" si="12"/>
        <v>0</v>
      </c>
      <c r="AD30" s="70">
        <f t="shared" si="12"/>
        <v>0</v>
      </c>
      <c r="AE30" s="70">
        <f t="shared" si="12"/>
        <v>0</v>
      </c>
      <c r="AF30" s="70">
        <f t="shared" si="12"/>
        <v>0</v>
      </c>
      <c r="AG30" s="70">
        <f t="shared" si="12"/>
        <v>0</v>
      </c>
      <c r="AH30" s="70">
        <f t="shared" si="12"/>
        <v>0</v>
      </c>
      <c r="AI30" s="70">
        <f t="shared" si="12"/>
        <v>0</v>
      </c>
      <c r="AJ30" s="70">
        <f t="shared" si="12"/>
        <v>0</v>
      </c>
      <c r="AK30" s="70">
        <f t="shared" si="12"/>
        <v>0</v>
      </c>
      <c r="AL30" s="70">
        <f t="shared" si="12"/>
        <v>0</v>
      </c>
      <c r="AM30" s="70">
        <f t="shared" si="12"/>
        <v>0</v>
      </c>
      <c r="AN30" s="70">
        <f t="shared" si="12"/>
        <v>0</v>
      </c>
      <c r="AO30" s="70">
        <f t="shared" si="12"/>
        <v>0</v>
      </c>
      <c r="AP30" s="70">
        <f t="shared" si="12"/>
        <v>0</v>
      </c>
      <c r="AQ30" s="3"/>
    </row>
    <row r="31" spans="1:43" ht="16.5" customHeight="1">
      <c r="A31" s="19">
        <v>221</v>
      </c>
      <c r="B31" s="71" t="s">
        <v>58</v>
      </c>
      <c r="C31" s="71" t="s">
        <v>56</v>
      </c>
      <c r="D31" s="19" t="s">
        <v>117</v>
      </c>
      <c r="E31" s="70">
        <f t="shared" si="1"/>
        <v>394560</v>
      </c>
      <c r="F31" s="70">
        <f t="shared" si="2"/>
        <v>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>
        <f t="shared" si="4"/>
        <v>394560</v>
      </c>
      <c r="V31" s="70"/>
      <c r="W31" s="70"/>
      <c r="X31" s="70"/>
      <c r="Y31" s="70">
        <v>394560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3"/>
    </row>
    <row r="32" spans="1:28" s="2" customFormat="1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7"/>
      <c r="V32" s="3"/>
      <c r="W32" s="3"/>
      <c r="X32" s="3"/>
      <c r="Y32" s="3"/>
      <c r="Z32" s="3"/>
      <c r="AA32" s="3"/>
      <c r="AB32" s="3"/>
    </row>
    <row r="33" ht="18" customHeight="1"/>
    <row r="34" ht="18" customHeight="1"/>
    <row r="35" ht="18" customHeight="1"/>
    <row r="36" ht="18" customHeight="1"/>
  </sheetData>
  <sheetProtection formatCells="0" formatColumns="0" formatRows="0"/>
  <mergeCells count="50">
    <mergeCell ref="F4:T4"/>
    <mergeCell ref="I5:M5"/>
    <mergeCell ref="N5:O5"/>
    <mergeCell ref="P5:T5"/>
    <mergeCell ref="Z6:AA6"/>
    <mergeCell ref="A7:A8"/>
    <mergeCell ref="B7:B8"/>
    <mergeCell ref="C7:C8"/>
    <mergeCell ref="D4:D8"/>
    <mergeCell ref="E4:E8"/>
    <mergeCell ref="F5:F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7:Z8"/>
    <mergeCell ref="AA7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U4:AB5"/>
    <mergeCell ref="AC4:AP5"/>
    <mergeCell ref="A4:C6"/>
  </mergeCells>
  <printOptions horizontalCentered="1"/>
  <pageMargins left="0.747916666666667" right="0.393055555555556" top="0.393055555555556" bottom="0.984027777777778" header="0.511805555555556" footer="0.511805555555556"/>
  <pageSetup fitToHeight="99" fitToWidth="1" horizontalDpi="600" verticalDpi="600" orientation="landscape" paperSize="9" scale="3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showZeros="0" workbookViewId="0" topLeftCell="A1">
      <selection activeCell="B5" sqref="B5"/>
    </sheetView>
  </sheetViews>
  <sheetFormatPr defaultColWidth="9.00390625" defaultRowHeight="13.5" outlineLevelCol="1"/>
  <cols>
    <col min="1" max="2" width="37.625" style="3" customWidth="1"/>
    <col min="3" max="16384" width="9.00390625" style="3" customWidth="1"/>
  </cols>
  <sheetData>
    <row r="1" ht="13.5">
      <c r="A1" s="56"/>
    </row>
    <row r="2" spans="1:2" ht="38.1" customHeight="1">
      <c r="A2" s="5" t="s">
        <v>148</v>
      </c>
      <c r="B2" s="5"/>
    </row>
    <row r="3" spans="1:2" ht="13.5">
      <c r="A3" s="57"/>
      <c r="B3" s="58" t="s">
        <v>1</v>
      </c>
    </row>
    <row r="4" spans="1:2" ht="27.95" customHeight="1">
      <c r="A4" s="59" t="s">
        <v>149</v>
      </c>
      <c r="B4" s="60" t="s">
        <v>150</v>
      </c>
    </row>
    <row r="5" spans="1:2" ht="27.95" customHeight="1">
      <c r="A5" s="61" t="s">
        <v>135</v>
      </c>
      <c r="B5" s="62">
        <v>880000</v>
      </c>
    </row>
    <row r="6" spans="1:2" ht="27.95" customHeight="1">
      <c r="A6" s="63" t="s">
        <v>151</v>
      </c>
      <c r="B6" s="64">
        <v>150000</v>
      </c>
    </row>
    <row r="7" spans="1:2" ht="27.95" customHeight="1">
      <c r="A7" s="63" t="s">
        <v>152</v>
      </c>
      <c r="B7" s="64">
        <v>70000</v>
      </c>
    </row>
    <row r="8" spans="1:2" ht="27.95" customHeight="1">
      <c r="A8" s="63" t="s">
        <v>153</v>
      </c>
      <c r="B8" s="64">
        <v>660000</v>
      </c>
    </row>
    <row r="9" spans="1:2" ht="27.95" customHeight="1">
      <c r="A9" s="65" t="s">
        <v>154</v>
      </c>
      <c r="B9" s="64">
        <v>660000</v>
      </c>
    </row>
    <row r="10" spans="1:2" ht="27.95" customHeight="1">
      <c r="A10" s="63" t="s">
        <v>155</v>
      </c>
      <c r="B10" s="65"/>
    </row>
  </sheetData>
  <sheetProtection formatCells="0" formatColumns="0" formatRows="0"/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showGridLines="0" showZeros="0" workbookViewId="0" topLeftCell="A1">
      <selection activeCell="A8" sqref="A8:XFD8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4"/>
    </row>
    <row r="2" spans="1:9" ht="24" customHeight="1">
      <c r="A2" s="5" t="s">
        <v>156</v>
      </c>
      <c r="B2" s="5"/>
      <c r="C2" s="5"/>
      <c r="D2" s="5"/>
      <c r="E2" s="5"/>
      <c r="F2" s="5"/>
      <c r="G2" s="5"/>
      <c r="H2" s="5"/>
      <c r="I2" s="5"/>
    </row>
    <row r="3" ht="21" customHeight="1">
      <c r="I3" s="52" t="s">
        <v>1</v>
      </c>
    </row>
    <row r="4" spans="1:9" ht="21" customHeight="1">
      <c r="A4" s="11" t="s">
        <v>35</v>
      </c>
      <c r="B4" s="11"/>
      <c r="C4" s="11"/>
      <c r="D4" s="11"/>
      <c r="E4" s="11" t="s">
        <v>36</v>
      </c>
      <c r="F4" s="47"/>
      <c r="G4" s="47"/>
      <c r="H4" s="47"/>
      <c r="I4" s="11"/>
    </row>
    <row r="5" spans="1:9" ht="22.5" customHeight="1">
      <c r="A5" s="6" t="s">
        <v>37</v>
      </c>
      <c r="B5" s="6"/>
      <c r="C5" s="6"/>
      <c r="D5" s="7" t="s">
        <v>38</v>
      </c>
      <c r="E5" s="16" t="s">
        <v>39</v>
      </c>
      <c r="F5" s="9" t="s">
        <v>40</v>
      </c>
      <c r="G5" s="9"/>
      <c r="H5" s="48" t="s">
        <v>41</v>
      </c>
      <c r="I5" s="53" t="s">
        <v>42</v>
      </c>
    </row>
    <row r="6" spans="1:9" s="1" customFormat="1" ht="45.75" customHeight="1">
      <c r="A6" s="9" t="s">
        <v>43</v>
      </c>
      <c r="B6" s="9" t="s">
        <v>44</v>
      </c>
      <c r="C6" s="9" t="s">
        <v>45</v>
      </c>
      <c r="D6" s="10"/>
      <c r="E6" s="18"/>
      <c r="F6" s="9" t="s">
        <v>46</v>
      </c>
      <c r="G6" s="9" t="s">
        <v>47</v>
      </c>
      <c r="H6" s="48"/>
      <c r="I6" s="54"/>
    </row>
    <row r="7" spans="1:9" ht="17.25" customHeight="1">
      <c r="A7" s="11" t="s">
        <v>48</v>
      </c>
      <c r="B7" s="11" t="s">
        <v>48</v>
      </c>
      <c r="C7" s="11" t="s">
        <v>48</v>
      </c>
      <c r="D7" s="11" t="s">
        <v>48</v>
      </c>
      <c r="E7" s="11">
        <v>1</v>
      </c>
      <c r="F7" s="19">
        <v>2</v>
      </c>
      <c r="G7" s="11">
        <v>3</v>
      </c>
      <c r="H7" s="19">
        <v>4</v>
      </c>
      <c r="I7" s="11">
        <v>5</v>
      </c>
    </row>
    <row r="8" spans="1:13" s="46" customFormat="1" ht="18" customHeight="1">
      <c r="A8" s="49"/>
      <c r="B8" s="49"/>
      <c r="C8" s="49"/>
      <c r="D8" s="50"/>
      <c r="E8" s="51"/>
      <c r="F8" s="51"/>
      <c r="G8" s="51"/>
      <c r="H8" s="51"/>
      <c r="I8" s="51"/>
      <c r="J8" s="55"/>
      <c r="K8" s="55"/>
      <c r="L8" s="55"/>
      <c r="M8" s="55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sheetProtection formatCells="0" formatColumns="0" formatRows="0"/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36"/>
  <sheetViews>
    <sheetView showGridLines="0" showZeros="0" workbookViewId="0" topLeftCell="A1">
      <selection activeCell="G21" sqref="G21"/>
    </sheetView>
  </sheetViews>
  <sheetFormatPr defaultColWidth="6.875" defaultRowHeight="14.25" customHeight="1" outlineLevelCol="7"/>
  <cols>
    <col min="1" max="3" width="4.375" style="23" customWidth="1"/>
    <col min="4" max="4" width="21.875" style="23" customWidth="1"/>
    <col min="5" max="5" width="22.875" style="23" customWidth="1"/>
    <col min="6" max="6" width="25.25390625" style="23" customWidth="1"/>
    <col min="7" max="7" width="24.875" style="23" customWidth="1"/>
    <col min="8" max="246" width="6.875" style="23" customWidth="1"/>
    <col min="247" max="16384" width="6.875" style="23" customWidth="1"/>
  </cols>
  <sheetData>
    <row r="2" spans="1:7" s="22" customFormat="1" ht="24.75" customHeight="1">
      <c r="A2" s="5" t="s">
        <v>157</v>
      </c>
      <c r="B2" s="24"/>
      <c r="C2" s="24"/>
      <c r="D2" s="25"/>
      <c r="E2" s="25"/>
      <c r="F2" s="25"/>
      <c r="G2" s="25"/>
    </row>
    <row r="3" spans="4:8" s="22" customFormat="1" ht="24.75" customHeight="1">
      <c r="D3" s="26"/>
      <c r="E3" s="26"/>
      <c r="F3" s="26"/>
      <c r="G3" s="27" t="s">
        <v>1</v>
      </c>
      <c r="H3" s="27"/>
    </row>
    <row r="4" spans="1:7" ht="25.5" customHeight="1">
      <c r="A4" s="28" t="s">
        <v>37</v>
      </c>
      <c r="B4" s="29"/>
      <c r="C4" s="30"/>
      <c r="D4" s="31" t="s">
        <v>38</v>
      </c>
      <c r="E4" s="31" t="s">
        <v>158</v>
      </c>
      <c r="F4" s="31" t="s">
        <v>5</v>
      </c>
      <c r="G4" s="31" t="s">
        <v>159</v>
      </c>
    </row>
    <row r="5" spans="1:7" ht="25.5" customHeight="1">
      <c r="A5" s="32" t="s">
        <v>43</v>
      </c>
      <c r="B5" s="32" t="s">
        <v>44</v>
      </c>
      <c r="C5" s="32" t="s">
        <v>45</v>
      </c>
      <c r="D5" s="33"/>
      <c r="E5" s="33"/>
      <c r="F5" s="33"/>
      <c r="G5" s="33"/>
    </row>
    <row r="6" spans="1:7" ht="14.25" customHeight="1">
      <c r="A6" s="34" t="s">
        <v>48</v>
      </c>
      <c r="B6" s="34" t="s">
        <v>48</v>
      </c>
      <c r="C6" s="34" t="s">
        <v>48</v>
      </c>
      <c r="D6" s="34" t="s">
        <v>48</v>
      </c>
      <c r="E6" s="34" t="s">
        <v>48</v>
      </c>
      <c r="F6" s="34" t="s">
        <v>48</v>
      </c>
      <c r="G6" s="34">
        <v>1</v>
      </c>
    </row>
    <row r="7" spans="1:7" ht="14.25" customHeight="1">
      <c r="A7" s="34">
        <v>201</v>
      </c>
      <c r="B7" s="35" t="s">
        <v>52</v>
      </c>
      <c r="C7" s="35" t="s">
        <v>58</v>
      </c>
      <c r="D7" s="36"/>
      <c r="E7" s="37" t="s">
        <v>49</v>
      </c>
      <c r="F7" s="38">
        <v>3100000</v>
      </c>
      <c r="G7" s="37"/>
    </row>
    <row r="8" spans="1:7" ht="14.25" customHeight="1">
      <c r="A8" s="34">
        <v>201</v>
      </c>
      <c r="B8" s="35" t="s">
        <v>52</v>
      </c>
      <c r="C8" s="35" t="s">
        <v>58</v>
      </c>
      <c r="D8" s="36" t="s">
        <v>160</v>
      </c>
      <c r="E8" s="37"/>
      <c r="F8" s="39">
        <v>3100000</v>
      </c>
      <c r="G8" s="37"/>
    </row>
    <row r="9" spans="1:7" ht="14.25" customHeight="1">
      <c r="A9" s="34">
        <v>201</v>
      </c>
      <c r="B9" s="35" t="s">
        <v>52</v>
      </c>
      <c r="C9" s="35" t="s">
        <v>58</v>
      </c>
      <c r="D9" s="36" t="s">
        <v>161</v>
      </c>
      <c r="E9" s="37"/>
      <c r="F9" s="39">
        <v>3100000</v>
      </c>
      <c r="G9" s="37"/>
    </row>
    <row r="10" spans="1:7" ht="14.25" customHeight="1">
      <c r="A10" s="34">
        <v>201</v>
      </c>
      <c r="B10" s="35" t="s">
        <v>52</v>
      </c>
      <c r="C10" s="35" t="s">
        <v>58</v>
      </c>
      <c r="D10" s="36" t="s">
        <v>162</v>
      </c>
      <c r="E10" s="37" t="s">
        <v>163</v>
      </c>
      <c r="F10" s="39">
        <v>300000</v>
      </c>
      <c r="G10" s="37" t="s">
        <v>164</v>
      </c>
    </row>
    <row r="11" spans="1:7" ht="14.25" customHeight="1">
      <c r="A11" s="34">
        <v>201</v>
      </c>
      <c r="B11" s="35" t="s">
        <v>52</v>
      </c>
      <c r="C11" s="35" t="s">
        <v>58</v>
      </c>
      <c r="D11" s="36" t="s">
        <v>162</v>
      </c>
      <c r="E11" s="37" t="s">
        <v>165</v>
      </c>
      <c r="F11" s="39">
        <v>300000</v>
      </c>
      <c r="G11" s="37" t="s">
        <v>164</v>
      </c>
    </row>
    <row r="12" spans="1:7" ht="14.25" customHeight="1">
      <c r="A12" s="34">
        <v>201</v>
      </c>
      <c r="B12" s="35" t="s">
        <v>52</v>
      </c>
      <c r="C12" s="35" t="s">
        <v>58</v>
      </c>
      <c r="D12" s="36" t="s">
        <v>162</v>
      </c>
      <c r="E12" s="37" t="s">
        <v>166</v>
      </c>
      <c r="F12" s="39">
        <v>400000</v>
      </c>
      <c r="G12" s="37" t="s">
        <v>164</v>
      </c>
    </row>
    <row r="13" spans="1:7" ht="14.25" customHeight="1">
      <c r="A13" s="34">
        <v>201</v>
      </c>
      <c r="B13" s="35" t="s">
        <v>52</v>
      </c>
      <c r="C13" s="35" t="s">
        <v>58</v>
      </c>
      <c r="D13" s="36" t="s">
        <v>162</v>
      </c>
      <c r="E13" s="37" t="s">
        <v>167</v>
      </c>
      <c r="F13" s="39">
        <v>300000</v>
      </c>
      <c r="G13" s="37" t="s">
        <v>164</v>
      </c>
    </row>
    <row r="14" spans="1:7" ht="14.25" customHeight="1">
      <c r="A14" s="34">
        <v>201</v>
      </c>
      <c r="B14" s="35" t="s">
        <v>52</v>
      </c>
      <c r="C14" s="35" t="s">
        <v>58</v>
      </c>
      <c r="D14" s="36" t="s">
        <v>162</v>
      </c>
      <c r="E14" s="37" t="s">
        <v>168</v>
      </c>
      <c r="F14" s="39">
        <v>300000</v>
      </c>
      <c r="G14" s="37" t="s">
        <v>164</v>
      </c>
    </row>
    <row r="15" spans="1:7" ht="14.25" customHeight="1">
      <c r="A15" s="34">
        <v>201</v>
      </c>
      <c r="B15" s="35" t="s">
        <v>52</v>
      </c>
      <c r="C15" s="35" t="s">
        <v>58</v>
      </c>
      <c r="D15" s="36" t="s">
        <v>162</v>
      </c>
      <c r="E15" s="37" t="s">
        <v>169</v>
      </c>
      <c r="F15" s="39">
        <v>200000</v>
      </c>
      <c r="G15" s="37" t="s">
        <v>164</v>
      </c>
    </row>
    <row r="16" spans="1:7" ht="14.25" customHeight="1">
      <c r="A16" s="34">
        <v>201</v>
      </c>
      <c r="B16" s="35" t="s">
        <v>52</v>
      </c>
      <c r="C16" s="35" t="s">
        <v>58</v>
      </c>
      <c r="D16" s="36" t="s">
        <v>162</v>
      </c>
      <c r="E16" s="37" t="s">
        <v>170</v>
      </c>
      <c r="F16" s="39">
        <v>1000000</v>
      </c>
      <c r="G16" s="37" t="s">
        <v>164</v>
      </c>
    </row>
    <row r="17" spans="1:7" ht="14.25" customHeight="1">
      <c r="A17" s="34">
        <v>201</v>
      </c>
      <c r="B17" s="35" t="s">
        <v>52</v>
      </c>
      <c r="C17" s="35" t="s">
        <v>58</v>
      </c>
      <c r="D17" s="36" t="s">
        <v>162</v>
      </c>
      <c r="E17" s="37" t="s">
        <v>171</v>
      </c>
      <c r="F17" s="39">
        <v>300000</v>
      </c>
      <c r="G17" s="37" t="s">
        <v>164</v>
      </c>
    </row>
    <row r="18" spans="1:7" ht="14.25" customHeight="1">
      <c r="A18" s="34"/>
      <c r="B18" s="34"/>
      <c r="C18" s="34"/>
      <c r="D18" s="34"/>
      <c r="E18" s="34"/>
      <c r="F18" s="34"/>
      <c r="G18" s="34"/>
    </row>
    <row r="19" spans="1:7" ht="14.25" customHeight="1">
      <c r="A19" s="34"/>
      <c r="B19" s="34"/>
      <c r="C19" s="34"/>
      <c r="D19" s="34"/>
      <c r="E19" s="34"/>
      <c r="F19" s="34"/>
      <c r="G19" s="34"/>
    </row>
    <row r="20" spans="1:7" ht="14.25" customHeight="1">
      <c r="A20" s="34"/>
      <c r="B20" s="34"/>
      <c r="C20" s="34"/>
      <c r="D20" s="34"/>
      <c r="E20" s="34"/>
      <c r="F20" s="34"/>
      <c r="G20" s="34"/>
    </row>
    <row r="21" spans="1:7" ht="14.25" customHeight="1">
      <c r="A21" s="34"/>
      <c r="B21" s="34"/>
      <c r="C21" s="34"/>
      <c r="D21" s="34"/>
      <c r="E21" s="34"/>
      <c r="F21" s="34"/>
      <c r="G21" s="34"/>
    </row>
    <row r="22" spans="1:7" ht="14.25" customHeight="1">
      <c r="A22" s="34"/>
      <c r="B22" s="34"/>
      <c r="C22" s="34"/>
      <c r="D22" s="34"/>
      <c r="E22" s="34"/>
      <c r="F22" s="34"/>
      <c r="G22" s="34"/>
    </row>
    <row r="23" spans="1:7" ht="14.25" customHeight="1">
      <c r="A23" s="34"/>
      <c r="B23" s="34"/>
      <c r="C23" s="34"/>
      <c r="D23" s="34"/>
      <c r="E23" s="34"/>
      <c r="F23" s="34"/>
      <c r="G23" s="34"/>
    </row>
    <row r="24" spans="1:7" ht="14.25" customHeight="1">
      <c r="A24" s="40"/>
      <c r="B24" s="41"/>
      <c r="C24" s="41"/>
      <c r="D24" s="42"/>
      <c r="E24" s="43"/>
      <c r="F24" s="44"/>
      <c r="G24" s="42"/>
    </row>
    <row r="25" spans="4:7" ht="14.25" customHeight="1">
      <c r="D25" s="45"/>
      <c r="E25" s="45"/>
      <c r="F25" s="45"/>
      <c r="G25" s="45"/>
    </row>
    <row r="26" spans="4:7" ht="14.25" customHeight="1">
      <c r="D26" s="45"/>
      <c r="E26" s="45"/>
      <c r="F26" s="45"/>
      <c r="G26" s="45"/>
    </row>
    <row r="27" spans="4:7" ht="14.25" customHeight="1">
      <c r="D27" s="45"/>
      <c r="E27" s="45"/>
      <c r="G27" s="45"/>
    </row>
    <row r="28" spans="4:7" ht="14.25" customHeight="1">
      <c r="D28" s="45"/>
      <c r="E28" s="45"/>
      <c r="G28" s="45"/>
    </row>
    <row r="29" spans="4:7" ht="14.25" customHeight="1">
      <c r="D29" s="45"/>
      <c r="E29" s="45"/>
      <c r="F29" s="45"/>
      <c r="G29" s="45"/>
    </row>
    <row r="30" spans="4:7" ht="14.25" customHeight="1">
      <c r="D30" s="45"/>
      <c r="E30" s="45"/>
      <c r="F30" s="45"/>
      <c r="G30" s="45"/>
    </row>
    <row r="31" spans="4:7" ht="14.25" customHeight="1">
      <c r="D31" s="45"/>
      <c r="E31" s="45"/>
      <c r="F31" s="45"/>
      <c r="G31" s="45"/>
    </row>
    <row r="32" spans="4:6" ht="14.25" customHeight="1">
      <c r="D32" s="45"/>
      <c r="E32" s="45"/>
      <c r="F32" s="45"/>
    </row>
    <row r="33" spans="4:6" ht="14.25" customHeight="1">
      <c r="D33" s="45"/>
      <c r="E33" s="45"/>
      <c r="F33" s="45"/>
    </row>
    <row r="34" spans="5:6" ht="14.25" customHeight="1">
      <c r="E34" s="45"/>
      <c r="F34" s="45"/>
    </row>
    <row r="35" spans="5:6" ht="14.25" customHeight="1">
      <c r="E35" s="45"/>
      <c r="F35" s="45"/>
    </row>
    <row r="36" spans="5:6" ht="14.25" customHeight="1">
      <c r="E36" s="45"/>
      <c r="F36" s="45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DELL</cp:lastModifiedBy>
  <cp:lastPrinted>2017-04-21T09:33:00Z</cp:lastPrinted>
  <dcterms:created xsi:type="dcterms:W3CDTF">2017-04-20T07:25:00Z</dcterms:created>
  <dcterms:modified xsi:type="dcterms:W3CDTF">2017-11-03T01:42:12Z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68828</vt:i4>
  </property>
  <property fmtid="{D5CDD505-2E9C-101B-9397-08002B2CF9AE}" pid="3" name="KSOProductBuildVer">
    <vt:lpwstr>2052-10.1.0.6930</vt:lpwstr>
  </property>
</Properties>
</file>