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4"/>
  </bookViews>
  <sheets>
    <sheet name="12" sheetId="1" r:id="rId1"/>
    <sheet name="11" sheetId="2" r:id="rId2"/>
    <sheet name="10" sheetId="3" r:id="rId3"/>
    <sheet name="9" sheetId="4" r:id="rId4"/>
    <sheet name="8" sheetId="5" r:id="rId5"/>
    <sheet name="7" sheetId="6" r:id="rId6"/>
    <sheet name="6" sheetId="7" r:id="rId7"/>
    <sheet name="5" sheetId="8" r:id="rId8"/>
    <sheet name="4" sheetId="9" r:id="rId9"/>
    <sheet name="3" sheetId="10" r:id="rId10"/>
    <sheet name="2" sheetId="11" r:id="rId11"/>
    <sheet name="1" sheetId="12" r:id="rId12"/>
  </sheets>
  <definedNames/>
  <calcPr fullCalcOnLoad="1"/>
</workbook>
</file>

<file path=xl/sharedStrings.xml><?xml version="1.0" encoding="utf-8"?>
<sst xmlns="http://schemas.openxmlformats.org/spreadsheetml/2006/main" count="547" uniqueCount="64">
  <si>
    <t>新郑市2021年十二月份财政预算支出情况表(表二)</t>
  </si>
  <si>
    <t>编制单位：财政局</t>
  </si>
  <si>
    <t>单位：万元</t>
  </si>
  <si>
    <t xml:space="preserve">     项       目</t>
  </si>
  <si>
    <t>调整</t>
  </si>
  <si>
    <t>累计支出</t>
  </si>
  <si>
    <t>占预算%</t>
  </si>
  <si>
    <t>比去年同期+-%</t>
  </si>
  <si>
    <t>结转</t>
  </si>
  <si>
    <t>预算</t>
  </si>
  <si>
    <t>本年</t>
  </si>
  <si>
    <t>去年</t>
  </si>
  <si>
    <t>支出总计</t>
  </si>
  <si>
    <t>市直</t>
  </si>
  <si>
    <t>乡镇</t>
  </si>
  <si>
    <t>合计</t>
  </si>
  <si>
    <t>公共财政预算支出合计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</si>
  <si>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</si>
  <si>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</si>
  <si>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</si>
  <si>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</si>
  <si>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</si>
  <si>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</si>
  <si>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</si>
  <si>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</si>
  <si>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</si>
  <si>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</si>
  <si>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</si>
  <si>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</si>
  <si>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</si>
  <si>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</si>
  <si>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</si>
  <si>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</si>
  <si>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</si>
  <si>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</si>
  <si>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</si>
  <si>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二十、债务付息支出</t>
  </si>
  <si>
    <t>二十一、其他支出</t>
  </si>
  <si>
    <t>二十二、预备费</t>
  </si>
  <si>
    <t>政府性基金预算支出合计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</si>
  <si>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</si>
  <si>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</si>
  <si>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</si>
  <si>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</si>
  <si>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</si>
  <si>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六、资源勘探工业信息等支出</t>
  </si>
  <si>
    <t>七、其他支出</t>
  </si>
  <si>
    <t>八、债务付息支出</t>
  </si>
  <si>
    <t>九、抗疫特别国债安排的支出</t>
  </si>
  <si>
    <t>新郑市2021年十一月份财政预算支出情况表(表二)</t>
  </si>
  <si>
    <t>预算数</t>
  </si>
  <si>
    <t>新郑市2021年十月份财政预算支出情况表(表二)</t>
  </si>
  <si>
    <t>年度</t>
  </si>
  <si>
    <t>本月支出</t>
  </si>
  <si>
    <t>新郑市2021年九月份财政预算支出情况表(表二)</t>
  </si>
  <si>
    <t>新郑市2021年八月份财政预算支出情况表(表二)</t>
  </si>
  <si>
    <t>九、抗疫特别国债支出</t>
  </si>
  <si>
    <t>新郑市2021年七月份财政预算支出情况表(表二)</t>
  </si>
  <si>
    <t>新郑市2021年六月份财政预算支出情况表(表二)</t>
  </si>
  <si>
    <t>新郑市2021年五月份财政预算支出情况表(表二)</t>
  </si>
  <si>
    <t>新郑市2021年四月份财政预算支出情况表(表二)</t>
  </si>
  <si>
    <t>新郑市2021年三月份财政预算支出情况表(表二)</t>
  </si>
  <si>
    <t>新郑市2021年二月份财政预算支出情况表(表二)</t>
  </si>
  <si>
    <t>新郑市2021年一月份财政预算支出情况表(表二)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</si>
</sst>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31" fontId="0" fillId="0" borderId="0" xfId="0" applyNumberFormat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right"/>
    </xf>
    <xf numFmtId="2" fontId="0" fillId="0" borderId="13" xfId="0" applyNumberFormat="1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left"/>
    </xf>
    <xf numFmtId="180" fontId="0" fillId="0" borderId="0" xfId="0" applyNumberFormat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2" fontId="4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2" fontId="0" fillId="0" borderId="13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Fill="1" applyBorder="1" applyAlignment="1">
      <alignment vertical="center"/>
    </xf>
    <xf numFmtId="31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1" fontId="4" fillId="0" borderId="0" xfId="0" applyNumberFormat="1" applyFont="1" applyAlignment="1">
      <alignment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">
      <selection activeCell="D17" sqref="D17"/>
    </sheetView>
  </sheetViews>
  <sheetFormatPr defaultColWidth="9.00390625" defaultRowHeight="20.25" customHeight="1"/>
  <cols>
    <col min="1" max="1" width="18.125" style="0" customWidth="1"/>
    <col min="2" max="2" width="14.375" style="0" customWidth="1"/>
    <col min="3" max="3" width="14.375" style="29" customWidth="1"/>
    <col min="4" max="6" width="14.375" style="0" customWidth="1"/>
    <col min="7" max="7" width="8.375" style="0" hidden="1" customWidth="1"/>
    <col min="8" max="10" width="9.00390625" style="0" hidden="1" customWidth="1"/>
  </cols>
  <sheetData>
    <row r="1" spans="1:7" ht="30" customHeight="1">
      <c r="A1" s="39" t="s">
        <v>0</v>
      </c>
      <c r="B1" s="39"/>
      <c r="C1" s="39"/>
      <c r="D1" s="39"/>
      <c r="E1" s="39"/>
      <c r="F1" s="39"/>
      <c r="G1" s="40"/>
    </row>
    <row r="2" spans="1:7" ht="20.25" customHeight="1">
      <c r="A2" s="41" t="s">
        <v>1</v>
      </c>
      <c r="B2" s="42"/>
      <c r="C2" s="41"/>
      <c r="D2" s="41"/>
      <c r="E2" s="43" t="s">
        <v>2</v>
      </c>
      <c r="F2" s="43"/>
      <c r="G2" s="40"/>
    </row>
    <row r="3" spans="1:7" ht="20.25" customHeight="1">
      <c r="A3" s="44" t="s">
        <v>3</v>
      </c>
      <c r="B3" s="45" t="s">
        <v>4</v>
      </c>
      <c r="C3" s="46" t="s">
        <v>5</v>
      </c>
      <c r="D3" s="47"/>
      <c r="E3" s="44" t="s">
        <v>6</v>
      </c>
      <c r="F3" s="48" t="s">
        <v>7</v>
      </c>
      <c r="G3" s="49" t="s">
        <v>8</v>
      </c>
    </row>
    <row r="4" spans="1:7" ht="20.25" customHeight="1">
      <c r="A4" s="50"/>
      <c r="B4" s="51" t="s">
        <v>9</v>
      </c>
      <c r="C4" s="52" t="s">
        <v>10</v>
      </c>
      <c r="D4" s="52" t="s">
        <v>11</v>
      </c>
      <c r="E4" s="50"/>
      <c r="F4" s="48"/>
      <c r="G4" s="53"/>
    </row>
    <row r="5" spans="1:11" ht="20.25" customHeight="1">
      <c r="A5" s="53" t="s">
        <v>12</v>
      </c>
      <c r="B5" s="54">
        <f>B6+B29</f>
        <v>1739365</v>
      </c>
      <c r="C5" s="54">
        <f>C6+C29</f>
        <v>0</v>
      </c>
      <c r="D5" s="54">
        <f>D6+D29</f>
        <v>1880702</v>
      </c>
      <c r="E5" s="28">
        <f>C5/B5%</f>
        <v>0</v>
      </c>
      <c r="F5" s="28">
        <f>C5/D5*100-100</f>
        <v>-100</v>
      </c>
      <c r="G5" s="25">
        <f>B5-C5</f>
        <v>1739365</v>
      </c>
      <c r="H5" s="37" t="s">
        <v>13</v>
      </c>
      <c r="I5" s="37" t="s">
        <v>14</v>
      </c>
      <c r="J5" s="56" t="s">
        <v>15</v>
      </c>
      <c r="K5" s="57"/>
    </row>
    <row r="6" spans="1:11" ht="20.25" customHeight="1">
      <c r="A6" s="55" t="s">
        <v>16</v>
      </c>
      <c r="B6" s="25">
        <f>SUM(B7:B28)</f>
        <v>987041</v>
      </c>
      <c r="C6" s="25">
        <f>SUM(C7:C28)</f>
        <v>0</v>
      </c>
      <c r="D6" s="25">
        <f>SUM(D7:D28)</f>
        <v>1230536</v>
      </c>
      <c r="E6" s="28">
        <f>C6/B6%</f>
        <v>0</v>
      </c>
      <c r="F6" s="28">
        <f>C6/D6*100-100</f>
        <v>-100</v>
      </c>
      <c r="G6" s="25">
        <f aca="true" t="shared" si="0" ref="G6:G25">B6-C6</f>
        <v>987041</v>
      </c>
      <c r="H6" s="18">
        <f>SUM(H7:H28)</f>
        <v>953776</v>
      </c>
      <c r="I6" s="18">
        <f>SUM(I7:I28)</f>
        <v>243601</v>
      </c>
      <c r="J6" s="58">
        <f>H6+I6</f>
        <v>1197377</v>
      </c>
      <c r="K6" s="59"/>
    </row>
    <row r="7" spans="1:10" ht="20.25" customHeight="1">
      <c r="A7" s="20" t="s">
        <v>17</v>
      </c>
      <c r="B7" s="18">
        <v>96393</v>
      </c>
      <c r="C7" s="25"/>
      <c r="D7" s="25">
        <v>100383</v>
      </c>
      <c r="E7" s="28">
        <f aca="true" t="shared" si="1" ref="E7:E25">C7/B7%</f>
        <v>0</v>
      </c>
      <c r="F7" s="28">
        <f aca="true" t="shared" si="2" ref="F7:F25">C7/D7*100-100</f>
        <v>-100</v>
      </c>
      <c r="G7" s="25">
        <f t="shared" si="0"/>
        <v>96393</v>
      </c>
      <c r="H7" s="25">
        <v>62721</v>
      </c>
      <c r="I7" s="18">
        <v>47922</v>
      </c>
      <c r="J7" s="18">
        <f aca="true" t="shared" si="3" ref="J7:J28">H7+I7</f>
        <v>110643</v>
      </c>
    </row>
    <row r="8" spans="1:10" ht="20.25" customHeight="1">
      <c r="A8" s="20" t="s">
        <v>18</v>
      </c>
      <c r="B8" s="18">
        <v>1631</v>
      </c>
      <c r="C8" s="25"/>
      <c r="D8" s="25">
        <v>1640</v>
      </c>
      <c r="E8" s="28">
        <f t="shared" si="1"/>
        <v>0</v>
      </c>
      <c r="F8" s="28">
        <f t="shared" si="2"/>
        <v>-100</v>
      </c>
      <c r="G8" s="25">
        <f t="shared" si="0"/>
        <v>1631</v>
      </c>
      <c r="H8" s="25">
        <v>878</v>
      </c>
      <c r="I8" s="18"/>
      <c r="J8" s="18">
        <f t="shared" si="3"/>
        <v>878</v>
      </c>
    </row>
    <row r="9" spans="1:10" ht="20.25" customHeight="1">
      <c r="A9" s="18" t="s">
        <v>19</v>
      </c>
      <c r="B9" s="18">
        <v>47450</v>
      </c>
      <c r="C9" s="25"/>
      <c r="D9" s="25">
        <v>43833</v>
      </c>
      <c r="E9" s="28">
        <f t="shared" si="1"/>
        <v>0</v>
      </c>
      <c r="F9" s="28">
        <f t="shared" si="2"/>
        <v>-100</v>
      </c>
      <c r="G9" s="25">
        <f t="shared" si="0"/>
        <v>47450</v>
      </c>
      <c r="H9" s="25">
        <v>42204</v>
      </c>
      <c r="I9" s="18"/>
      <c r="J9" s="18">
        <f t="shared" si="3"/>
        <v>42204</v>
      </c>
    </row>
    <row r="10" spans="1:10" ht="20.25" customHeight="1">
      <c r="A10" s="18" t="s">
        <v>20</v>
      </c>
      <c r="B10" s="18">
        <v>168273</v>
      </c>
      <c r="C10" s="25"/>
      <c r="D10" s="25">
        <v>183784</v>
      </c>
      <c r="E10" s="28">
        <f t="shared" si="1"/>
        <v>0</v>
      </c>
      <c r="F10" s="28">
        <f t="shared" si="2"/>
        <v>-100</v>
      </c>
      <c r="G10" s="25">
        <f t="shared" si="0"/>
        <v>168273</v>
      </c>
      <c r="H10" s="25">
        <v>174402</v>
      </c>
      <c r="I10" s="18">
        <v>258</v>
      </c>
      <c r="J10" s="18">
        <f t="shared" si="3"/>
        <v>174660</v>
      </c>
    </row>
    <row r="11" spans="1:10" ht="20.25" customHeight="1">
      <c r="A11" s="18" t="s">
        <v>21</v>
      </c>
      <c r="B11" s="18">
        <v>12708</v>
      </c>
      <c r="C11" s="25"/>
      <c r="D11" s="25">
        <v>19836</v>
      </c>
      <c r="E11" s="28">
        <f t="shared" si="1"/>
        <v>0</v>
      </c>
      <c r="F11" s="28">
        <f t="shared" si="2"/>
        <v>-100</v>
      </c>
      <c r="G11" s="25">
        <f t="shared" si="0"/>
        <v>12708</v>
      </c>
      <c r="H11" s="25">
        <v>9728</v>
      </c>
      <c r="I11" s="18"/>
      <c r="J11" s="18">
        <f t="shared" si="3"/>
        <v>9728</v>
      </c>
    </row>
    <row r="12" spans="1:10" ht="20.25" customHeight="1">
      <c r="A12" s="18" t="s">
        <v>22</v>
      </c>
      <c r="B12" s="18">
        <v>13511</v>
      </c>
      <c r="C12" s="25"/>
      <c r="D12" s="25">
        <v>16266</v>
      </c>
      <c r="E12" s="28">
        <f t="shared" si="1"/>
        <v>0</v>
      </c>
      <c r="F12" s="28">
        <f t="shared" si="2"/>
        <v>-100</v>
      </c>
      <c r="G12" s="25">
        <f t="shared" si="0"/>
        <v>13511</v>
      </c>
      <c r="H12" s="25">
        <v>15294</v>
      </c>
      <c r="I12" s="18">
        <v>675</v>
      </c>
      <c r="J12" s="18">
        <f t="shared" si="3"/>
        <v>15969</v>
      </c>
    </row>
    <row r="13" spans="1:10" ht="20.25" customHeight="1">
      <c r="A13" s="18" t="s">
        <v>23</v>
      </c>
      <c r="B13" s="18">
        <v>92902</v>
      </c>
      <c r="C13" s="25"/>
      <c r="D13" s="25">
        <v>75531</v>
      </c>
      <c r="E13" s="28">
        <f t="shared" si="1"/>
        <v>0</v>
      </c>
      <c r="F13" s="28">
        <f t="shared" si="2"/>
        <v>-100</v>
      </c>
      <c r="G13" s="25">
        <f t="shared" si="0"/>
        <v>92902</v>
      </c>
      <c r="H13" s="25">
        <v>88659</v>
      </c>
      <c r="I13" s="18">
        <v>4635</v>
      </c>
      <c r="J13" s="18">
        <f t="shared" si="3"/>
        <v>93294</v>
      </c>
    </row>
    <row r="14" spans="1:10" ht="20.25" customHeight="1">
      <c r="A14" s="18" t="s">
        <v>24</v>
      </c>
      <c r="B14" s="18">
        <v>84402</v>
      </c>
      <c r="C14" s="25"/>
      <c r="D14" s="25">
        <v>94503</v>
      </c>
      <c r="E14" s="28">
        <f t="shared" si="1"/>
        <v>0</v>
      </c>
      <c r="F14" s="28">
        <f t="shared" si="2"/>
        <v>-100</v>
      </c>
      <c r="G14" s="25">
        <f t="shared" si="0"/>
        <v>84402</v>
      </c>
      <c r="H14" s="25">
        <v>92571</v>
      </c>
      <c r="I14" s="18">
        <v>1902</v>
      </c>
      <c r="J14" s="18">
        <f t="shared" si="3"/>
        <v>94473</v>
      </c>
    </row>
    <row r="15" spans="1:10" ht="20.25" customHeight="1">
      <c r="A15" s="18" t="s">
        <v>25</v>
      </c>
      <c r="B15" s="18">
        <v>19613</v>
      </c>
      <c r="C15" s="25"/>
      <c r="D15" s="25">
        <v>23021</v>
      </c>
      <c r="E15" s="28">
        <f t="shared" si="1"/>
        <v>0</v>
      </c>
      <c r="F15" s="28">
        <f t="shared" si="2"/>
        <v>-100</v>
      </c>
      <c r="G15" s="25">
        <f t="shared" si="0"/>
        <v>19613</v>
      </c>
      <c r="H15" s="25">
        <v>38346</v>
      </c>
      <c r="I15" s="18">
        <v>1001</v>
      </c>
      <c r="J15" s="18">
        <f t="shared" si="3"/>
        <v>39347</v>
      </c>
    </row>
    <row r="16" spans="1:10" ht="20.25" customHeight="1">
      <c r="A16" s="18" t="s">
        <v>26</v>
      </c>
      <c r="B16" s="18">
        <v>211297</v>
      </c>
      <c r="C16" s="25"/>
      <c r="D16" s="25">
        <v>434789</v>
      </c>
      <c r="E16" s="28">
        <f t="shared" si="1"/>
        <v>0</v>
      </c>
      <c r="F16" s="28">
        <f t="shared" si="2"/>
        <v>-100</v>
      </c>
      <c r="G16" s="25">
        <f t="shared" si="0"/>
        <v>211297</v>
      </c>
      <c r="H16" s="25">
        <v>218611</v>
      </c>
      <c r="I16" s="18">
        <v>172922</v>
      </c>
      <c r="J16" s="18">
        <f t="shared" si="3"/>
        <v>391533</v>
      </c>
    </row>
    <row r="17" spans="1:10" ht="20.25" customHeight="1">
      <c r="A17" s="18" t="s">
        <v>27</v>
      </c>
      <c r="B17" s="18">
        <v>107389</v>
      </c>
      <c r="C17" s="25"/>
      <c r="D17" s="25">
        <v>108303</v>
      </c>
      <c r="E17" s="28">
        <f t="shared" si="1"/>
        <v>0</v>
      </c>
      <c r="F17" s="28">
        <f t="shared" si="2"/>
        <v>-100</v>
      </c>
      <c r="G17" s="25">
        <f t="shared" si="0"/>
        <v>107389</v>
      </c>
      <c r="H17" s="25">
        <v>124030</v>
      </c>
      <c r="I17" s="18">
        <v>13336</v>
      </c>
      <c r="J17" s="18">
        <f t="shared" si="3"/>
        <v>137366</v>
      </c>
    </row>
    <row r="18" spans="1:10" ht="20.25" customHeight="1">
      <c r="A18" s="18" t="s">
        <v>28</v>
      </c>
      <c r="B18" s="18">
        <v>47913</v>
      </c>
      <c r="C18" s="25"/>
      <c r="D18" s="25">
        <v>62335</v>
      </c>
      <c r="E18" s="28">
        <f t="shared" si="1"/>
        <v>0</v>
      </c>
      <c r="F18" s="28">
        <f t="shared" si="2"/>
        <v>-100</v>
      </c>
      <c r="G18" s="25">
        <f t="shared" si="0"/>
        <v>47913</v>
      </c>
      <c r="H18" s="25">
        <v>41938</v>
      </c>
      <c r="I18" s="18"/>
      <c r="J18" s="18">
        <f t="shared" si="3"/>
        <v>41938</v>
      </c>
    </row>
    <row r="19" spans="1:10" ht="20.25" customHeight="1">
      <c r="A19" s="18" t="s">
        <v>29</v>
      </c>
      <c r="B19" s="18">
        <v>648</v>
      </c>
      <c r="C19" s="25"/>
      <c r="D19" s="25">
        <v>1881</v>
      </c>
      <c r="E19" s="28">
        <f t="shared" si="1"/>
        <v>0</v>
      </c>
      <c r="F19" s="28">
        <f t="shared" si="2"/>
        <v>-100</v>
      </c>
      <c r="G19" s="25">
        <f t="shared" si="0"/>
        <v>648</v>
      </c>
      <c r="H19" s="25">
        <v>3207</v>
      </c>
      <c r="I19" s="18"/>
      <c r="J19" s="18">
        <f t="shared" si="3"/>
        <v>3207</v>
      </c>
    </row>
    <row r="20" spans="1:10" ht="20.25" customHeight="1">
      <c r="A20" s="18" t="s">
        <v>30</v>
      </c>
      <c r="B20" s="18">
        <v>424</v>
      </c>
      <c r="C20" s="25"/>
      <c r="D20" s="25">
        <v>3486</v>
      </c>
      <c r="E20" s="28">
        <f t="shared" si="1"/>
        <v>0</v>
      </c>
      <c r="F20" s="28">
        <f t="shared" si="2"/>
        <v>-100</v>
      </c>
      <c r="G20" s="25">
        <f t="shared" si="0"/>
        <v>424</v>
      </c>
      <c r="H20" s="25">
        <v>1262</v>
      </c>
      <c r="I20" s="18"/>
      <c r="J20" s="18">
        <f t="shared" si="3"/>
        <v>1262</v>
      </c>
    </row>
    <row r="21" spans="1:10" ht="20.25" customHeight="1">
      <c r="A21" s="18" t="s">
        <v>31</v>
      </c>
      <c r="B21" s="18"/>
      <c r="C21" s="25"/>
      <c r="D21" s="25">
        <v>431</v>
      </c>
      <c r="E21" s="28" t="e">
        <f t="shared" si="1"/>
        <v>#DIV/0!</v>
      </c>
      <c r="F21" s="28">
        <f t="shared" si="2"/>
        <v>-100</v>
      </c>
      <c r="G21" s="25">
        <f t="shared" si="0"/>
        <v>0</v>
      </c>
      <c r="H21" s="25"/>
      <c r="I21" s="18"/>
      <c r="J21" s="18">
        <f t="shared" si="3"/>
        <v>0</v>
      </c>
    </row>
    <row r="22" spans="1:10" ht="20.25" customHeight="1">
      <c r="A22" s="18" t="s">
        <v>32</v>
      </c>
      <c r="B22" s="18">
        <v>23122</v>
      </c>
      <c r="C22" s="25"/>
      <c r="D22" s="25">
        <v>15730</v>
      </c>
      <c r="E22" s="28">
        <f t="shared" si="1"/>
        <v>0</v>
      </c>
      <c r="F22" s="28">
        <f t="shared" si="2"/>
        <v>-100</v>
      </c>
      <c r="G22" s="25">
        <f t="shared" si="0"/>
        <v>23122</v>
      </c>
      <c r="H22" s="25">
        <v>11369</v>
      </c>
      <c r="I22" s="18"/>
      <c r="J22" s="18">
        <f t="shared" si="3"/>
        <v>11369</v>
      </c>
    </row>
    <row r="23" spans="1:10" ht="20.25" customHeight="1">
      <c r="A23" s="18" t="s">
        <v>33</v>
      </c>
      <c r="B23" s="18">
        <v>27224</v>
      </c>
      <c r="C23" s="25"/>
      <c r="D23" s="25">
        <v>27155</v>
      </c>
      <c r="E23" s="28">
        <f t="shared" si="1"/>
        <v>0</v>
      </c>
      <c r="F23" s="28">
        <f t="shared" si="2"/>
        <v>-100</v>
      </c>
      <c r="G23" s="25">
        <f t="shared" si="0"/>
        <v>27224</v>
      </c>
      <c r="H23" s="25">
        <v>13522</v>
      </c>
      <c r="I23" s="18">
        <v>750</v>
      </c>
      <c r="J23" s="18">
        <f t="shared" si="3"/>
        <v>14272</v>
      </c>
    </row>
    <row r="24" spans="1:10" ht="20.25" customHeight="1">
      <c r="A24" s="18" t="s">
        <v>34</v>
      </c>
      <c r="B24" s="18">
        <v>671</v>
      </c>
      <c r="C24" s="25"/>
      <c r="D24" s="25">
        <v>2882</v>
      </c>
      <c r="E24" s="28">
        <f t="shared" si="1"/>
        <v>0</v>
      </c>
      <c r="F24" s="28">
        <f t="shared" si="2"/>
        <v>-100</v>
      </c>
      <c r="G24" s="25">
        <f t="shared" si="0"/>
        <v>671</v>
      </c>
      <c r="H24" s="25">
        <v>930</v>
      </c>
      <c r="I24" s="18"/>
      <c r="J24" s="18">
        <f t="shared" si="3"/>
        <v>930</v>
      </c>
    </row>
    <row r="25" spans="1:10" ht="20.25" customHeight="1">
      <c r="A25" s="18" t="s">
        <v>35</v>
      </c>
      <c r="B25" s="18">
        <v>6608</v>
      </c>
      <c r="C25" s="25"/>
      <c r="D25" s="25">
        <v>6517</v>
      </c>
      <c r="E25" s="28">
        <f t="shared" si="1"/>
        <v>0</v>
      </c>
      <c r="F25" s="28">
        <f t="shared" si="2"/>
        <v>-100</v>
      </c>
      <c r="G25" s="25">
        <f t="shared" si="0"/>
        <v>6608</v>
      </c>
      <c r="H25" s="25">
        <v>6467</v>
      </c>
      <c r="I25" s="18"/>
      <c r="J25" s="18">
        <f t="shared" si="3"/>
        <v>6467</v>
      </c>
    </row>
    <row r="26" spans="1:10" ht="20.25" customHeight="1">
      <c r="A26" s="18" t="s">
        <v>36</v>
      </c>
      <c r="B26" s="18">
        <v>8862</v>
      </c>
      <c r="C26" s="25"/>
      <c r="D26" s="25">
        <v>8230</v>
      </c>
      <c r="E26" s="28">
        <f aca="true" t="shared" si="4" ref="E26:E37">C26/B26%</f>
        <v>0</v>
      </c>
      <c r="F26" s="28">
        <f aca="true" t="shared" si="5" ref="F26:F37">C26/D26*100-100</f>
        <v>-100</v>
      </c>
      <c r="G26" s="25">
        <f aca="true" t="shared" si="6" ref="G26:G36">B26-C26</f>
        <v>8862</v>
      </c>
      <c r="H26" s="25">
        <v>7482</v>
      </c>
      <c r="I26" s="18"/>
      <c r="J26" s="18">
        <f t="shared" si="3"/>
        <v>7482</v>
      </c>
    </row>
    <row r="27" spans="1:10" ht="20.25" customHeight="1">
      <c r="A27" s="18" t="s">
        <v>37</v>
      </c>
      <c r="B27" s="18"/>
      <c r="C27" s="25"/>
      <c r="D27" s="25"/>
      <c r="E27" s="28" t="e">
        <f t="shared" si="4"/>
        <v>#DIV/0!</v>
      </c>
      <c r="F27" s="28" t="e">
        <f t="shared" si="5"/>
        <v>#DIV/0!</v>
      </c>
      <c r="G27" s="25">
        <f t="shared" si="6"/>
        <v>0</v>
      </c>
      <c r="H27" s="25">
        <v>155</v>
      </c>
      <c r="I27" s="18">
        <v>200</v>
      </c>
      <c r="J27" s="18">
        <f t="shared" si="3"/>
        <v>355</v>
      </c>
    </row>
    <row r="28" spans="1:10" ht="20.25" customHeight="1">
      <c r="A28" s="18" t="s">
        <v>38</v>
      </c>
      <c r="B28" s="18">
        <v>16000</v>
      </c>
      <c r="C28" s="25"/>
      <c r="D28" s="25"/>
      <c r="E28" s="28">
        <f t="shared" si="4"/>
        <v>0</v>
      </c>
      <c r="F28" s="28" t="e">
        <f t="shared" si="5"/>
        <v>#DIV/0!</v>
      </c>
      <c r="G28" s="25">
        <f t="shared" si="6"/>
        <v>16000</v>
      </c>
      <c r="J28" s="19">
        <f t="shared" si="3"/>
        <v>0</v>
      </c>
    </row>
    <row r="29" spans="1:11" ht="20.25" customHeight="1">
      <c r="A29" s="55" t="s">
        <v>39</v>
      </c>
      <c r="B29" s="25">
        <f>SUM(B30:B38)</f>
        <v>752324</v>
      </c>
      <c r="C29" s="25">
        <f>SUM(C30:C38)</f>
        <v>0</v>
      </c>
      <c r="D29" s="25">
        <f>SUM(D30:D38)</f>
        <v>650166</v>
      </c>
      <c r="E29" s="28">
        <f t="shared" si="4"/>
        <v>0</v>
      </c>
      <c r="F29" s="28">
        <f t="shared" si="5"/>
        <v>-100</v>
      </c>
      <c r="G29" s="25">
        <f t="shared" si="6"/>
        <v>752324</v>
      </c>
      <c r="K29" s="25"/>
    </row>
    <row r="30" spans="1:7" ht="20.25" customHeight="1">
      <c r="A30" s="18" t="s">
        <v>40</v>
      </c>
      <c r="B30" s="25"/>
      <c r="C30" s="25"/>
      <c r="D30" s="25">
        <v>122</v>
      </c>
      <c r="E30" s="28" t="e">
        <f t="shared" si="4"/>
        <v>#DIV/0!</v>
      </c>
      <c r="F30" s="28">
        <f t="shared" si="5"/>
        <v>-100</v>
      </c>
      <c r="G30" s="25">
        <f t="shared" si="6"/>
        <v>0</v>
      </c>
    </row>
    <row r="31" spans="1:7" ht="20.25" customHeight="1">
      <c r="A31" s="18" t="s">
        <v>41</v>
      </c>
      <c r="B31" s="25"/>
      <c r="C31" s="25"/>
      <c r="D31" s="25">
        <v>941</v>
      </c>
      <c r="E31" s="28" t="e">
        <f t="shared" si="4"/>
        <v>#DIV/0!</v>
      </c>
      <c r="F31" s="28">
        <f t="shared" si="5"/>
        <v>-100</v>
      </c>
      <c r="G31" s="25">
        <f t="shared" si="6"/>
        <v>0</v>
      </c>
    </row>
    <row r="32" spans="1:7" ht="20.25" customHeight="1">
      <c r="A32" s="18" t="s">
        <v>42</v>
      </c>
      <c r="B32" s="18">
        <v>752282</v>
      </c>
      <c r="C32" s="25"/>
      <c r="D32" s="25">
        <v>532453</v>
      </c>
      <c r="E32" s="28">
        <f t="shared" si="4"/>
        <v>0</v>
      </c>
      <c r="F32" s="28">
        <f t="shared" si="5"/>
        <v>-100</v>
      </c>
      <c r="G32" s="25">
        <f t="shared" si="6"/>
        <v>752282</v>
      </c>
    </row>
    <row r="33" spans="1:7" ht="20.25" customHeight="1">
      <c r="A33" s="18" t="s">
        <v>43</v>
      </c>
      <c r="B33" s="18"/>
      <c r="C33" s="25"/>
      <c r="D33" s="25">
        <v>40</v>
      </c>
      <c r="E33" s="28" t="e">
        <f t="shared" si="4"/>
        <v>#DIV/0!</v>
      </c>
      <c r="F33" s="28">
        <f t="shared" si="5"/>
        <v>-100</v>
      </c>
      <c r="G33" s="25">
        <f t="shared" si="6"/>
        <v>0</v>
      </c>
    </row>
    <row r="34" spans="1:7" ht="20.25" customHeight="1">
      <c r="A34" s="18" t="s">
        <v>44</v>
      </c>
      <c r="B34" s="18"/>
      <c r="C34" s="25"/>
      <c r="D34" s="25">
        <v>150</v>
      </c>
      <c r="E34" s="28" t="e">
        <f t="shared" si="4"/>
        <v>#DIV/0!</v>
      </c>
      <c r="F34" s="28">
        <f t="shared" si="5"/>
        <v>-100</v>
      </c>
      <c r="G34" s="25">
        <f t="shared" si="6"/>
        <v>0</v>
      </c>
    </row>
    <row r="35" spans="1:7" ht="20.25" customHeight="1">
      <c r="A35" s="18" t="s">
        <v>45</v>
      </c>
      <c r="B35" s="18"/>
      <c r="C35" s="25"/>
      <c r="D35" s="25"/>
      <c r="E35" s="28" t="e">
        <f t="shared" si="4"/>
        <v>#DIV/0!</v>
      </c>
      <c r="F35" s="28" t="e">
        <f t="shared" si="5"/>
        <v>#DIV/0!</v>
      </c>
      <c r="G35" s="25">
        <f t="shared" si="6"/>
        <v>0</v>
      </c>
    </row>
    <row r="36" spans="1:7" ht="20.25" customHeight="1">
      <c r="A36" s="18" t="s">
        <v>46</v>
      </c>
      <c r="B36" s="18">
        <v>42</v>
      </c>
      <c r="C36" s="25"/>
      <c r="D36" s="25">
        <v>74768</v>
      </c>
      <c r="E36" s="28">
        <f t="shared" si="4"/>
        <v>0</v>
      </c>
      <c r="F36" s="28">
        <f t="shared" si="5"/>
        <v>-100</v>
      </c>
      <c r="G36" s="25">
        <f t="shared" si="6"/>
        <v>42</v>
      </c>
    </row>
    <row r="37" spans="1:7" ht="20.25" customHeight="1">
      <c r="A37" s="18" t="s">
        <v>47</v>
      </c>
      <c r="B37" s="25"/>
      <c r="C37" s="25"/>
      <c r="D37" s="25">
        <v>25974</v>
      </c>
      <c r="E37" s="28" t="e">
        <f t="shared" si="4"/>
        <v>#DIV/0!</v>
      </c>
      <c r="F37" s="28">
        <f t="shared" si="5"/>
        <v>-100</v>
      </c>
      <c r="G37" s="25"/>
    </row>
    <row r="38" spans="1:7" ht="20.25" customHeight="1">
      <c r="A38" s="18" t="s">
        <v>48</v>
      </c>
      <c r="B38" s="25"/>
      <c r="C38" s="25"/>
      <c r="D38" s="25">
        <v>15718</v>
      </c>
      <c r="E38" s="18"/>
      <c r="F38" s="18"/>
      <c r="G38" s="18"/>
    </row>
  </sheetData>
  <sheetProtection/>
  <protectedRanges>
    <protectedRange sqref="B25" name="区域19_1_2_1"/>
    <protectedRange sqref="B28" name="区域1_1_1_1"/>
    <protectedRange sqref="B26" name="区域19_1_1_1_1"/>
  </protectedRanges>
  <mergeCells count="7">
    <mergeCell ref="A1:F1"/>
    <mergeCell ref="E2:F2"/>
    <mergeCell ref="C3:D3"/>
    <mergeCell ref="A3:A4"/>
    <mergeCell ref="E3:E4"/>
    <mergeCell ref="F3:F4"/>
    <mergeCell ref="G3:G4"/>
  </mergeCells>
  <printOptions horizontalCentered="1"/>
  <pageMargins left="0.15748031496062992" right="0.1968503937007874" top="0.4724409448818898" bottom="0.5118110236220472" header="0.5118110236220472" footer="0.5118110236220472"/>
  <pageSetup fitToHeight="1" fitToWidth="1" horizontalDpi="600" verticalDpi="600" orientation="portrait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selection activeCell="F3" sqref="F3:F4"/>
    </sheetView>
  </sheetViews>
  <sheetFormatPr defaultColWidth="9.00390625" defaultRowHeight="14.25"/>
  <cols>
    <col min="1" max="1" width="26.25390625" style="0" customWidth="1"/>
    <col min="2" max="6" width="11.875" style="0" customWidth="1"/>
  </cols>
  <sheetData>
    <row r="1" spans="1:6" ht="30" customHeight="1">
      <c r="A1" s="1" t="s">
        <v>61</v>
      </c>
      <c r="B1" s="1"/>
      <c r="C1" s="1"/>
      <c r="D1" s="1"/>
      <c r="E1" s="1"/>
      <c r="F1" s="1"/>
    </row>
    <row r="2" spans="1:6" ht="14.25" customHeight="1">
      <c r="A2" s="2" t="s">
        <v>1</v>
      </c>
      <c r="B2" s="3"/>
      <c r="C2" s="2"/>
      <c r="D2" s="2"/>
      <c r="E2" s="4" t="s">
        <v>2</v>
      </c>
      <c r="F2" s="4"/>
    </row>
    <row r="3" spans="1:6" ht="14.25" customHeight="1">
      <c r="A3" s="5" t="s">
        <v>3</v>
      </c>
      <c r="B3" s="6" t="s">
        <v>52</v>
      </c>
      <c r="C3" s="7" t="s">
        <v>5</v>
      </c>
      <c r="D3" s="8"/>
      <c r="E3" s="5" t="s">
        <v>6</v>
      </c>
      <c r="F3" s="9" t="s">
        <v>7</v>
      </c>
    </row>
    <row r="4" spans="1:6" ht="14.25">
      <c r="A4" s="10"/>
      <c r="B4" s="11" t="s">
        <v>9</v>
      </c>
      <c r="C4" s="12" t="s">
        <v>10</v>
      </c>
      <c r="D4" s="12" t="s">
        <v>11</v>
      </c>
      <c r="E4" s="10"/>
      <c r="F4" s="9"/>
    </row>
    <row r="5" spans="1:6" ht="18" customHeight="1">
      <c r="A5" s="13" t="s">
        <v>12</v>
      </c>
      <c r="B5" s="14">
        <f>B6+B29</f>
        <v>1739365</v>
      </c>
      <c r="C5" s="14">
        <f>C6+C29</f>
        <v>301139</v>
      </c>
      <c r="D5" s="14">
        <f>D6+D29</f>
        <v>347507</v>
      </c>
      <c r="E5" s="15">
        <f>C5/B5%</f>
        <v>17.313157387897306</v>
      </c>
      <c r="F5" s="15">
        <f>C5/D5*100-100</f>
        <v>-13.343040571844597</v>
      </c>
    </row>
    <row r="6" spans="1:6" ht="18" customHeight="1">
      <c r="A6" s="17" t="s">
        <v>16</v>
      </c>
      <c r="B6" s="18">
        <f>SUM(B7:B28)</f>
        <v>987041</v>
      </c>
      <c r="C6" s="18">
        <f>SUM(C7:C28)</f>
        <v>185154</v>
      </c>
      <c r="D6" s="18">
        <f>SUM(D7:D28)</f>
        <v>184139</v>
      </c>
      <c r="E6" s="15">
        <f>C6/B6%</f>
        <v>18.758491288609086</v>
      </c>
      <c r="F6" s="15">
        <f>C6/D6*100-100</f>
        <v>0.5512140285327973</v>
      </c>
    </row>
    <row r="7" spans="1:6" ht="18" customHeight="1">
      <c r="A7" s="20" t="s">
        <v>17</v>
      </c>
      <c r="B7" s="18">
        <v>96393</v>
      </c>
      <c r="C7" s="18">
        <v>27570</v>
      </c>
      <c r="D7" s="18">
        <v>21229</v>
      </c>
      <c r="E7" s="15">
        <f aca="true" t="shared" si="0" ref="E7:E25">C7/B7%</f>
        <v>28.6016619464069</v>
      </c>
      <c r="F7" s="15">
        <f aca="true" t="shared" si="1" ref="F7:F24">C7/D7*100-100</f>
        <v>29.86951811201658</v>
      </c>
    </row>
    <row r="8" spans="1:6" ht="18" customHeight="1">
      <c r="A8" s="20" t="s">
        <v>18</v>
      </c>
      <c r="B8" s="18">
        <v>1631</v>
      </c>
      <c r="C8" s="18">
        <v>71</v>
      </c>
      <c r="D8" s="18">
        <v>50</v>
      </c>
      <c r="E8" s="15">
        <f t="shared" si="0"/>
        <v>4.353157572041693</v>
      </c>
      <c r="F8" s="15">
        <f t="shared" si="1"/>
        <v>42</v>
      </c>
    </row>
    <row r="9" spans="1:6" ht="18" customHeight="1">
      <c r="A9" s="18" t="s">
        <v>19</v>
      </c>
      <c r="B9" s="18">
        <v>47450</v>
      </c>
      <c r="C9" s="18">
        <v>9664</v>
      </c>
      <c r="D9" s="18">
        <v>8861</v>
      </c>
      <c r="E9" s="15">
        <f t="shared" si="0"/>
        <v>20.366701791359326</v>
      </c>
      <c r="F9" s="15">
        <f t="shared" si="1"/>
        <v>9.062182597900929</v>
      </c>
    </row>
    <row r="10" spans="1:6" ht="18" customHeight="1">
      <c r="A10" s="18" t="s">
        <v>20</v>
      </c>
      <c r="B10" s="18">
        <v>168273</v>
      </c>
      <c r="C10" s="24">
        <v>54317</v>
      </c>
      <c r="D10" s="24">
        <v>34570</v>
      </c>
      <c r="E10" s="15">
        <f t="shared" si="0"/>
        <v>32.2790940911495</v>
      </c>
      <c r="F10" s="15">
        <f t="shared" si="1"/>
        <v>57.121781891813725</v>
      </c>
    </row>
    <row r="11" spans="1:6" ht="18" customHeight="1">
      <c r="A11" s="18" t="s">
        <v>21</v>
      </c>
      <c r="B11" s="18">
        <v>12708</v>
      </c>
      <c r="C11" s="18">
        <v>1165</v>
      </c>
      <c r="D11" s="18">
        <v>1726</v>
      </c>
      <c r="E11" s="15">
        <f t="shared" si="0"/>
        <v>9.167453572552724</v>
      </c>
      <c r="F11" s="15">
        <f t="shared" si="1"/>
        <v>-32.50289687137891</v>
      </c>
    </row>
    <row r="12" spans="1:6" ht="18" customHeight="1">
      <c r="A12" s="18" t="s">
        <v>22</v>
      </c>
      <c r="B12" s="18">
        <v>13511</v>
      </c>
      <c r="C12" s="18">
        <v>2402</v>
      </c>
      <c r="D12" s="18">
        <v>2868</v>
      </c>
      <c r="E12" s="15">
        <f t="shared" si="0"/>
        <v>17.77810672785138</v>
      </c>
      <c r="F12" s="15">
        <f t="shared" si="1"/>
        <v>-16.248256624825657</v>
      </c>
    </row>
    <row r="13" spans="1:6" ht="18" customHeight="1">
      <c r="A13" s="18" t="s">
        <v>23</v>
      </c>
      <c r="B13" s="18">
        <v>92902</v>
      </c>
      <c r="C13" s="18">
        <v>12625</v>
      </c>
      <c r="D13" s="18">
        <v>8951</v>
      </c>
      <c r="E13" s="15">
        <f t="shared" si="0"/>
        <v>13.589589029299692</v>
      </c>
      <c r="F13" s="15">
        <f t="shared" si="1"/>
        <v>41.045693218634796</v>
      </c>
    </row>
    <row r="14" spans="1:6" ht="18" customHeight="1">
      <c r="A14" s="18" t="s">
        <v>24</v>
      </c>
      <c r="B14" s="18">
        <v>84402</v>
      </c>
      <c r="C14" s="18">
        <v>12178</v>
      </c>
      <c r="D14" s="18">
        <v>9570</v>
      </c>
      <c r="E14" s="15">
        <f t="shared" si="0"/>
        <v>14.428568043411294</v>
      </c>
      <c r="F14" s="15">
        <f t="shared" si="1"/>
        <v>27.251828631138977</v>
      </c>
    </row>
    <row r="15" spans="1:6" ht="18" customHeight="1">
      <c r="A15" s="18" t="s">
        <v>25</v>
      </c>
      <c r="B15" s="18">
        <v>19613</v>
      </c>
      <c r="C15" s="18">
        <v>1768</v>
      </c>
      <c r="D15" s="18">
        <v>1380</v>
      </c>
      <c r="E15" s="15">
        <f t="shared" si="0"/>
        <v>9.014429205119054</v>
      </c>
      <c r="F15" s="15">
        <f t="shared" si="1"/>
        <v>28.1159420289855</v>
      </c>
    </row>
    <row r="16" spans="1:6" ht="18" customHeight="1">
      <c r="A16" s="18" t="s">
        <v>26</v>
      </c>
      <c r="B16" s="18">
        <v>211297</v>
      </c>
      <c r="C16" s="24">
        <v>31465</v>
      </c>
      <c r="D16" s="24">
        <v>57150</v>
      </c>
      <c r="E16" s="15">
        <f t="shared" si="0"/>
        <v>14.891361448577122</v>
      </c>
      <c r="F16" s="15">
        <f t="shared" si="1"/>
        <v>-44.94313210848644</v>
      </c>
    </row>
    <row r="17" spans="1:6" ht="18" customHeight="1">
      <c r="A17" s="18" t="s">
        <v>27</v>
      </c>
      <c r="B17" s="18">
        <v>107389</v>
      </c>
      <c r="C17" s="18">
        <v>16447</v>
      </c>
      <c r="D17" s="18">
        <v>9889</v>
      </c>
      <c r="E17" s="15">
        <f t="shared" si="0"/>
        <v>15.315348871858383</v>
      </c>
      <c r="F17" s="15">
        <f t="shared" si="1"/>
        <v>66.3161088077662</v>
      </c>
    </row>
    <row r="18" spans="1:6" ht="18" customHeight="1">
      <c r="A18" s="18" t="s">
        <v>28</v>
      </c>
      <c r="B18" s="18">
        <v>47913</v>
      </c>
      <c r="C18" s="18">
        <v>3412</v>
      </c>
      <c r="D18" s="18">
        <v>18438</v>
      </c>
      <c r="E18" s="15">
        <f t="shared" si="0"/>
        <v>7.121240581888006</v>
      </c>
      <c r="F18" s="15">
        <f t="shared" si="1"/>
        <v>-81.49473912571862</v>
      </c>
    </row>
    <row r="19" spans="1:6" ht="18" customHeight="1">
      <c r="A19" s="18" t="s">
        <v>29</v>
      </c>
      <c r="B19" s="18">
        <v>648</v>
      </c>
      <c r="C19" s="18"/>
      <c r="D19" s="18">
        <v>468</v>
      </c>
      <c r="E19" s="15">
        <f t="shared" si="0"/>
        <v>0</v>
      </c>
      <c r="F19" s="15">
        <f t="shared" si="1"/>
        <v>-100</v>
      </c>
    </row>
    <row r="20" spans="1:6" ht="18" customHeight="1">
      <c r="A20" s="18" t="s">
        <v>30</v>
      </c>
      <c r="B20" s="18">
        <v>424</v>
      </c>
      <c r="C20" s="18">
        <v>168</v>
      </c>
      <c r="D20" s="18">
        <v>96</v>
      </c>
      <c r="E20" s="15">
        <f t="shared" si="0"/>
        <v>39.62264150943396</v>
      </c>
      <c r="F20" s="15">
        <f t="shared" si="1"/>
        <v>75</v>
      </c>
    </row>
    <row r="21" spans="1:6" ht="18" customHeight="1">
      <c r="A21" s="18" t="s">
        <v>31</v>
      </c>
      <c r="B21" s="18"/>
      <c r="C21" s="18"/>
      <c r="D21" s="18"/>
      <c r="E21" s="15" t="e">
        <f t="shared" si="0"/>
        <v>#DIV/0!</v>
      </c>
      <c r="F21" s="15" t="e">
        <f t="shared" si="1"/>
        <v>#DIV/0!</v>
      </c>
    </row>
    <row r="22" spans="1:6" ht="18" customHeight="1">
      <c r="A22" s="18" t="s">
        <v>32</v>
      </c>
      <c r="B22" s="18">
        <v>23122</v>
      </c>
      <c r="C22" s="18">
        <v>2817</v>
      </c>
      <c r="D22" s="18">
        <v>2744</v>
      </c>
      <c r="E22" s="15">
        <f t="shared" si="0"/>
        <v>12.183202145143154</v>
      </c>
      <c r="F22" s="15">
        <f t="shared" si="1"/>
        <v>2.6603498542274053</v>
      </c>
    </row>
    <row r="23" spans="1:6" ht="18" customHeight="1">
      <c r="A23" s="18" t="s">
        <v>33</v>
      </c>
      <c r="B23" s="18">
        <v>27224</v>
      </c>
      <c r="C23" s="18">
        <v>7310</v>
      </c>
      <c r="D23" s="18">
        <v>5398</v>
      </c>
      <c r="E23" s="15">
        <f t="shared" si="0"/>
        <v>26.851307669703203</v>
      </c>
      <c r="F23" s="15">
        <f t="shared" si="1"/>
        <v>35.42052612078547</v>
      </c>
    </row>
    <row r="24" spans="1:6" ht="18" customHeight="1">
      <c r="A24" s="18" t="s">
        <v>34</v>
      </c>
      <c r="B24" s="18">
        <v>671</v>
      </c>
      <c r="C24" s="18">
        <v>52</v>
      </c>
      <c r="D24" s="18">
        <v>31</v>
      </c>
      <c r="E24" s="15">
        <f t="shared" si="0"/>
        <v>7.74962742175857</v>
      </c>
      <c r="F24" s="15">
        <f t="shared" si="1"/>
        <v>67.74193548387098</v>
      </c>
    </row>
    <row r="25" spans="1:6" ht="18" customHeight="1">
      <c r="A25" s="18" t="s">
        <v>35</v>
      </c>
      <c r="B25" s="18">
        <v>6608</v>
      </c>
      <c r="C25" s="18">
        <v>640</v>
      </c>
      <c r="D25" s="18">
        <v>306</v>
      </c>
      <c r="E25" s="15">
        <f t="shared" si="0"/>
        <v>9.685230024213075</v>
      </c>
      <c r="F25" s="15"/>
    </row>
    <row r="26" spans="1:6" ht="18" customHeight="1">
      <c r="A26" s="18" t="s">
        <v>36</v>
      </c>
      <c r="B26" s="18">
        <v>8862</v>
      </c>
      <c r="C26" s="18">
        <v>1083</v>
      </c>
      <c r="D26" s="18">
        <v>414</v>
      </c>
      <c r="E26" s="15">
        <f aca="true" t="shared" si="2" ref="E26:E34">C26/B26%</f>
        <v>12.220717670954636</v>
      </c>
      <c r="F26" s="15">
        <f aca="true" t="shared" si="3" ref="F26:F37">C26/D26*100-100</f>
        <v>161.59420289855075</v>
      </c>
    </row>
    <row r="27" spans="1:6" ht="18" customHeight="1">
      <c r="A27" s="18" t="s">
        <v>37</v>
      </c>
      <c r="B27" s="18"/>
      <c r="C27" s="18"/>
      <c r="D27" s="18"/>
      <c r="E27" s="15" t="e">
        <f t="shared" si="2"/>
        <v>#DIV/0!</v>
      </c>
      <c r="F27" s="15" t="e">
        <f t="shared" si="3"/>
        <v>#DIV/0!</v>
      </c>
    </row>
    <row r="28" spans="1:6" ht="18" customHeight="1">
      <c r="A28" s="18" t="s">
        <v>38</v>
      </c>
      <c r="B28" s="18">
        <v>16000</v>
      </c>
      <c r="C28" s="18"/>
      <c r="D28" s="18"/>
      <c r="E28" s="15">
        <f t="shared" si="2"/>
        <v>0</v>
      </c>
      <c r="F28" s="15" t="e">
        <f t="shared" si="3"/>
        <v>#DIV/0!</v>
      </c>
    </row>
    <row r="29" spans="1:6" ht="18" customHeight="1">
      <c r="A29" s="17" t="s">
        <v>39</v>
      </c>
      <c r="B29" s="18">
        <f>SUM(B30:B38)</f>
        <v>752324</v>
      </c>
      <c r="C29" s="25">
        <f>SUM(C30:C38)</f>
        <v>115985</v>
      </c>
      <c r="D29" s="25">
        <f>SUM(D30:D38)</f>
        <v>163368</v>
      </c>
      <c r="E29" s="15">
        <f t="shared" si="2"/>
        <v>15.416894848496128</v>
      </c>
      <c r="F29" s="15">
        <f t="shared" si="3"/>
        <v>-29.003844082072376</v>
      </c>
    </row>
    <row r="30" spans="1:6" ht="18" customHeight="1">
      <c r="A30" s="18" t="s">
        <v>40</v>
      </c>
      <c r="B30" s="25"/>
      <c r="C30" s="18"/>
      <c r="D30" s="18"/>
      <c r="E30" s="15" t="e">
        <f t="shared" si="2"/>
        <v>#DIV/0!</v>
      </c>
      <c r="F30" s="15" t="e">
        <f t="shared" si="3"/>
        <v>#DIV/0!</v>
      </c>
    </row>
    <row r="31" spans="1:6" ht="18" customHeight="1">
      <c r="A31" s="18" t="s">
        <v>41</v>
      </c>
      <c r="B31" s="25"/>
      <c r="C31" s="18">
        <v>270</v>
      </c>
      <c r="D31" s="18"/>
      <c r="E31" s="15" t="e">
        <f t="shared" si="2"/>
        <v>#DIV/0!</v>
      </c>
      <c r="F31" s="15" t="e">
        <f t="shared" si="3"/>
        <v>#DIV/0!</v>
      </c>
    </row>
    <row r="32" spans="1:6" ht="18" customHeight="1">
      <c r="A32" s="18" t="s">
        <v>42</v>
      </c>
      <c r="B32" s="18">
        <v>752282</v>
      </c>
      <c r="C32" s="18">
        <v>112987</v>
      </c>
      <c r="D32" s="18">
        <v>162002</v>
      </c>
      <c r="E32" s="15">
        <f t="shared" si="2"/>
        <v>15.019234808223512</v>
      </c>
      <c r="F32" s="15">
        <f t="shared" si="3"/>
        <v>-30.255799311119617</v>
      </c>
    </row>
    <row r="33" spans="1:6" ht="18" customHeight="1">
      <c r="A33" s="18" t="s">
        <v>43</v>
      </c>
      <c r="B33" s="18"/>
      <c r="C33" s="18"/>
      <c r="D33" s="18"/>
      <c r="E33" s="15" t="e">
        <f t="shared" si="2"/>
        <v>#DIV/0!</v>
      </c>
      <c r="F33" s="15" t="e">
        <f t="shared" si="3"/>
        <v>#DIV/0!</v>
      </c>
    </row>
    <row r="34" spans="1:6" ht="18" customHeight="1">
      <c r="A34" s="18" t="s">
        <v>44</v>
      </c>
      <c r="B34" s="18"/>
      <c r="C34" s="18"/>
      <c r="D34" s="18"/>
      <c r="E34" s="15" t="e">
        <f t="shared" si="2"/>
        <v>#DIV/0!</v>
      </c>
      <c r="F34" s="15" t="e">
        <f t="shared" si="3"/>
        <v>#DIV/0!</v>
      </c>
    </row>
    <row r="35" spans="1:6" ht="18" customHeight="1">
      <c r="A35" s="18" t="s">
        <v>45</v>
      </c>
      <c r="B35" s="18"/>
      <c r="C35" s="18"/>
      <c r="D35" s="18"/>
      <c r="E35" s="15"/>
      <c r="F35" s="15" t="e">
        <f t="shared" si="3"/>
        <v>#DIV/0!</v>
      </c>
    </row>
    <row r="36" spans="1:6" ht="18" customHeight="1">
      <c r="A36" s="18" t="s">
        <v>46</v>
      </c>
      <c r="B36" s="18">
        <v>42</v>
      </c>
      <c r="C36" s="18"/>
      <c r="D36" s="18"/>
      <c r="E36" s="15"/>
      <c r="F36" s="15" t="e">
        <f t="shared" si="3"/>
        <v>#DIV/0!</v>
      </c>
    </row>
    <row r="37" spans="1:6" ht="18" customHeight="1">
      <c r="A37" s="18" t="s">
        <v>47</v>
      </c>
      <c r="B37" s="25"/>
      <c r="C37" s="18">
        <v>2728</v>
      </c>
      <c r="D37" s="18">
        <v>1366</v>
      </c>
      <c r="E37" s="15" t="e">
        <f>C37/B37%</f>
        <v>#DIV/0!</v>
      </c>
      <c r="F37" s="15">
        <f t="shared" si="3"/>
        <v>99.70717423133235</v>
      </c>
    </row>
    <row r="38" spans="1:6" ht="18" customHeight="1">
      <c r="A38" s="18" t="s">
        <v>48</v>
      </c>
      <c r="B38" s="18"/>
      <c r="C38" s="18"/>
      <c r="D38" s="18"/>
      <c r="E38" s="18"/>
      <c r="F38" s="18"/>
    </row>
  </sheetData>
  <sheetProtection/>
  <protectedRanges>
    <protectedRange sqref="B25" name="区域19_1_2"/>
    <protectedRange sqref="B28" name="区域1_1_1"/>
    <protectedRange sqref="B26" name="区域19_1_1_1"/>
  </protectedRanges>
  <mergeCells count="6">
    <mergeCell ref="A1:F1"/>
    <mergeCell ref="E2:F2"/>
    <mergeCell ref="C3:D3"/>
    <mergeCell ref="A3:A4"/>
    <mergeCell ref="E3:E4"/>
    <mergeCell ref="F3:F4"/>
  </mergeCells>
  <printOptions/>
  <pageMargins left="0.17" right="0.18" top="1" bottom="1" header="0.5" footer="0.5"/>
  <pageSetup fitToHeight="1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pane ySplit="6" topLeftCell="BM7" activePane="bottomLeft" state="frozen"/>
      <selection pane="bottomLeft" activeCell="F3" sqref="F3:F4"/>
    </sheetView>
  </sheetViews>
  <sheetFormatPr defaultColWidth="9.00390625" defaultRowHeight="14.25"/>
  <cols>
    <col min="1" max="1" width="28.375" style="0" customWidth="1"/>
    <col min="2" max="6" width="11.875" style="0" customWidth="1"/>
  </cols>
  <sheetData>
    <row r="1" spans="1:6" ht="25.5">
      <c r="A1" s="1" t="s">
        <v>62</v>
      </c>
      <c r="B1" s="1"/>
      <c r="C1" s="1"/>
      <c r="D1" s="1"/>
      <c r="E1" s="1"/>
      <c r="F1" s="1"/>
    </row>
    <row r="2" spans="1:6" ht="14.25" customHeight="1">
      <c r="A2" s="2" t="s">
        <v>1</v>
      </c>
      <c r="B2" s="3"/>
      <c r="C2" s="2"/>
      <c r="D2" s="2"/>
      <c r="E2" s="4" t="s">
        <v>2</v>
      </c>
      <c r="F2" s="4"/>
    </row>
    <row r="3" spans="1:6" ht="14.25" customHeight="1">
      <c r="A3" s="5" t="s">
        <v>3</v>
      </c>
      <c r="B3" s="6" t="s">
        <v>52</v>
      </c>
      <c r="C3" s="7" t="s">
        <v>5</v>
      </c>
      <c r="D3" s="8"/>
      <c r="E3" s="5" t="s">
        <v>6</v>
      </c>
      <c r="F3" s="9" t="s">
        <v>7</v>
      </c>
    </row>
    <row r="4" spans="1:6" ht="14.25">
      <c r="A4" s="10"/>
      <c r="B4" s="11" t="s">
        <v>9</v>
      </c>
      <c r="C4" s="12" t="s">
        <v>10</v>
      </c>
      <c r="D4" s="12" t="s">
        <v>11</v>
      </c>
      <c r="E4" s="10"/>
      <c r="F4" s="9"/>
    </row>
    <row r="5" spans="1:6" ht="18" customHeight="1">
      <c r="A5" s="13" t="s">
        <v>12</v>
      </c>
      <c r="B5" s="14">
        <f>B6+B29</f>
        <v>1739365</v>
      </c>
      <c r="C5" s="14">
        <f>C6+C29</f>
        <v>195077</v>
      </c>
      <c r="D5" s="14">
        <f>D6+D29</f>
        <v>268516</v>
      </c>
      <c r="E5" s="15">
        <f aca="true" t="shared" si="0" ref="E5:E24">C5/B5%</f>
        <v>11.215414820926027</v>
      </c>
      <c r="F5" s="15">
        <f aca="true" t="shared" si="1" ref="F5:F24">C5/D5*100-100</f>
        <v>-27.34995307542195</v>
      </c>
    </row>
    <row r="6" spans="1:6" ht="18" customHeight="1">
      <c r="A6" s="17" t="s">
        <v>16</v>
      </c>
      <c r="B6" s="18">
        <f>SUM(B7:B28)</f>
        <v>987041</v>
      </c>
      <c r="C6" s="18">
        <f>SUM(C7:C28)</f>
        <v>139070</v>
      </c>
      <c r="D6" s="18">
        <f>SUM(D7:D28)</f>
        <v>135048</v>
      </c>
      <c r="E6" s="15">
        <f t="shared" si="0"/>
        <v>14.089586957380696</v>
      </c>
      <c r="F6" s="15">
        <f t="shared" si="1"/>
        <v>2.978200343581534</v>
      </c>
    </row>
    <row r="7" spans="1:6" ht="18" customHeight="1">
      <c r="A7" s="20" t="s">
        <v>17</v>
      </c>
      <c r="B7" s="18">
        <v>96393</v>
      </c>
      <c r="C7" s="24">
        <v>22869</v>
      </c>
      <c r="D7" s="24">
        <v>15127</v>
      </c>
      <c r="E7" s="15">
        <f t="shared" si="0"/>
        <v>23.724751797329684</v>
      </c>
      <c r="F7" s="15">
        <f t="shared" si="1"/>
        <v>51.18000925497455</v>
      </c>
    </row>
    <row r="8" spans="1:6" ht="18" customHeight="1">
      <c r="A8" s="20" t="s">
        <v>18</v>
      </c>
      <c r="B8" s="18">
        <v>1631</v>
      </c>
      <c r="C8" s="18">
        <v>65</v>
      </c>
      <c r="D8" s="18">
        <v>44</v>
      </c>
      <c r="E8" s="15">
        <f t="shared" si="0"/>
        <v>3.98528510116493</v>
      </c>
      <c r="F8" s="15">
        <f t="shared" si="1"/>
        <v>47.72727272727272</v>
      </c>
    </row>
    <row r="9" spans="1:6" ht="18" customHeight="1">
      <c r="A9" s="18" t="s">
        <v>19</v>
      </c>
      <c r="B9" s="18">
        <v>47450</v>
      </c>
      <c r="C9" s="24">
        <v>7921</v>
      </c>
      <c r="D9" s="24">
        <v>6566</v>
      </c>
      <c r="E9" s="15">
        <f t="shared" si="0"/>
        <v>16.69336143308746</v>
      </c>
      <c r="F9" s="15">
        <f t="shared" si="1"/>
        <v>20.636612854096853</v>
      </c>
    </row>
    <row r="10" spans="1:6" ht="18" customHeight="1">
      <c r="A10" s="18" t="s">
        <v>20</v>
      </c>
      <c r="B10" s="18">
        <v>168273</v>
      </c>
      <c r="C10" s="24">
        <v>41659</v>
      </c>
      <c r="D10" s="24">
        <v>23172</v>
      </c>
      <c r="E10" s="15">
        <f t="shared" si="0"/>
        <v>24.75679401924254</v>
      </c>
      <c r="F10" s="15">
        <f t="shared" si="1"/>
        <v>79.7816330053513</v>
      </c>
    </row>
    <row r="11" spans="1:6" ht="18" customHeight="1">
      <c r="A11" s="18" t="s">
        <v>21</v>
      </c>
      <c r="B11" s="18">
        <v>12708</v>
      </c>
      <c r="C11" s="24">
        <v>1038</v>
      </c>
      <c r="D11" s="24">
        <v>683</v>
      </c>
      <c r="E11" s="15">
        <f t="shared" si="0"/>
        <v>8.168083097261567</v>
      </c>
      <c r="F11" s="15">
        <f t="shared" si="1"/>
        <v>51.97657393850659</v>
      </c>
    </row>
    <row r="12" spans="1:6" ht="18" customHeight="1">
      <c r="A12" s="18" t="s">
        <v>22</v>
      </c>
      <c r="B12" s="18">
        <v>13511</v>
      </c>
      <c r="C12" s="24">
        <v>2062</v>
      </c>
      <c r="D12" s="24">
        <v>1384</v>
      </c>
      <c r="E12" s="15">
        <f t="shared" si="0"/>
        <v>15.261638664791649</v>
      </c>
      <c r="F12" s="15">
        <f t="shared" si="1"/>
        <v>48.9884393063584</v>
      </c>
    </row>
    <row r="13" spans="1:6" ht="18" customHeight="1">
      <c r="A13" s="18" t="s">
        <v>23</v>
      </c>
      <c r="B13" s="18">
        <v>92902</v>
      </c>
      <c r="C13" s="24">
        <v>9275</v>
      </c>
      <c r="D13" s="24">
        <v>5816</v>
      </c>
      <c r="E13" s="15">
        <f t="shared" si="0"/>
        <v>9.983638673010269</v>
      </c>
      <c r="F13" s="15">
        <f t="shared" si="1"/>
        <v>59.47386519944979</v>
      </c>
    </row>
    <row r="14" spans="1:6" ht="18" customHeight="1">
      <c r="A14" s="18" t="s">
        <v>24</v>
      </c>
      <c r="B14" s="18">
        <v>84402</v>
      </c>
      <c r="C14" s="24">
        <v>5312</v>
      </c>
      <c r="D14" s="24">
        <v>7639</v>
      </c>
      <c r="E14" s="15">
        <f t="shared" si="0"/>
        <v>6.2936897229923465</v>
      </c>
      <c r="F14" s="15">
        <f t="shared" si="1"/>
        <v>-30.46210236942008</v>
      </c>
    </row>
    <row r="15" spans="1:6" ht="18" customHeight="1">
      <c r="A15" s="18" t="s">
        <v>25</v>
      </c>
      <c r="B15" s="18">
        <v>19613</v>
      </c>
      <c r="C15" s="24">
        <v>1706</v>
      </c>
      <c r="D15" s="24">
        <v>663</v>
      </c>
      <c r="E15" s="15">
        <f t="shared" si="0"/>
        <v>8.698312343853567</v>
      </c>
      <c r="F15" s="15">
        <f t="shared" si="1"/>
        <v>157.31523378582204</v>
      </c>
    </row>
    <row r="16" spans="1:6" ht="18" customHeight="1">
      <c r="A16" s="18" t="s">
        <v>26</v>
      </c>
      <c r="B16" s="18">
        <v>211297</v>
      </c>
      <c r="C16" s="24">
        <v>26019</v>
      </c>
      <c r="D16" s="24">
        <v>48139</v>
      </c>
      <c r="E16" s="15">
        <f t="shared" si="0"/>
        <v>12.313946719546422</v>
      </c>
      <c r="F16" s="15">
        <f t="shared" si="1"/>
        <v>-45.95026901265087</v>
      </c>
    </row>
    <row r="17" spans="1:6" ht="18" customHeight="1">
      <c r="A17" s="18" t="s">
        <v>27</v>
      </c>
      <c r="B17" s="18">
        <v>107389</v>
      </c>
      <c r="C17" s="18">
        <v>11892</v>
      </c>
      <c r="D17" s="18">
        <v>4612</v>
      </c>
      <c r="E17" s="15">
        <f t="shared" si="0"/>
        <v>11.073759882297068</v>
      </c>
      <c r="F17" s="15">
        <f t="shared" si="1"/>
        <v>157.84908933217696</v>
      </c>
    </row>
    <row r="18" spans="1:6" ht="18" customHeight="1">
      <c r="A18" s="18" t="s">
        <v>28</v>
      </c>
      <c r="B18" s="18">
        <v>47913</v>
      </c>
      <c r="C18" s="18">
        <v>2557</v>
      </c>
      <c r="D18" s="18">
        <v>15182</v>
      </c>
      <c r="E18" s="15">
        <f t="shared" si="0"/>
        <v>5.336756203952998</v>
      </c>
      <c r="F18" s="15">
        <f t="shared" si="1"/>
        <v>-83.1576867342906</v>
      </c>
    </row>
    <row r="19" spans="1:6" ht="18" customHeight="1">
      <c r="A19" s="18" t="s">
        <v>29</v>
      </c>
      <c r="B19" s="18">
        <v>648</v>
      </c>
      <c r="C19" s="18"/>
      <c r="D19" s="18"/>
      <c r="E19" s="15">
        <f t="shared" si="0"/>
        <v>0</v>
      </c>
      <c r="F19" s="15" t="e">
        <f t="shared" si="1"/>
        <v>#DIV/0!</v>
      </c>
    </row>
    <row r="20" spans="1:6" ht="18" customHeight="1">
      <c r="A20" s="18" t="s">
        <v>30</v>
      </c>
      <c r="B20" s="18">
        <v>424</v>
      </c>
      <c r="C20" s="18">
        <v>142</v>
      </c>
      <c r="D20" s="18">
        <v>77</v>
      </c>
      <c r="E20" s="15">
        <f t="shared" si="0"/>
        <v>33.490566037735846</v>
      </c>
      <c r="F20" s="15">
        <f t="shared" si="1"/>
        <v>84.41558441558442</v>
      </c>
    </row>
    <row r="21" spans="1:6" ht="18" customHeight="1">
      <c r="A21" s="18" t="s">
        <v>31</v>
      </c>
      <c r="B21" s="18"/>
      <c r="C21" s="18"/>
      <c r="D21" s="18"/>
      <c r="E21" s="15" t="e">
        <f t="shared" si="0"/>
        <v>#DIV/0!</v>
      </c>
      <c r="F21" s="15" t="e">
        <f t="shared" si="1"/>
        <v>#DIV/0!</v>
      </c>
    </row>
    <row r="22" spans="1:6" ht="18" customHeight="1">
      <c r="A22" s="18" t="s">
        <v>32</v>
      </c>
      <c r="B22" s="18">
        <v>23122</v>
      </c>
      <c r="C22" s="18">
        <v>2055</v>
      </c>
      <c r="D22" s="18">
        <v>2289</v>
      </c>
      <c r="E22" s="15">
        <f t="shared" si="0"/>
        <v>8.887639477553845</v>
      </c>
      <c r="F22" s="15">
        <f t="shared" si="1"/>
        <v>-10.22280471821756</v>
      </c>
    </row>
    <row r="23" spans="1:6" ht="18" customHeight="1">
      <c r="A23" s="18" t="s">
        <v>33</v>
      </c>
      <c r="B23" s="18">
        <v>27224</v>
      </c>
      <c r="C23" s="18">
        <v>3926</v>
      </c>
      <c r="D23" s="18">
        <v>3388</v>
      </c>
      <c r="E23" s="15">
        <f t="shared" si="0"/>
        <v>14.42109903026741</v>
      </c>
      <c r="F23" s="15">
        <f t="shared" si="1"/>
        <v>15.879574970484072</v>
      </c>
    </row>
    <row r="24" spans="1:6" ht="18" customHeight="1">
      <c r="A24" s="18" t="s">
        <v>34</v>
      </c>
      <c r="B24" s="18">
        <v>671</v>
      </c>
      <c r="C24" s="18">
        <v>48</v>
      </c>
      <c r="D24" s="18">
        <v>25</v>
      </c>
      <c r="E24" s="15">
        <f t="shared" si="0"/>
        <v>7.153502235469449</v>
      </c>
      <c r="F24" s="15">
        <f t="shared" si="1"/>
        <v>92</v>
      </c>
    </row>
    <row r="25" spans="1:6" ht="18" customHeight="1">
      <c r="A25" s="18" t="s">
        <v>35</v>
      </c>
      <c r="B25" s="18">
        <v>6608</v>
      </c>
      <c r="C25" s="18">
        <v>524</v>
      </c>
      <c r="D25" s="18">
        <v>242</v>
      </c>
      <c r="E25" s="15"/>
      <c r="F25" s="15"/>
    </row>
    <row r="26" spans="1:6" ht="18" customHeight="1">
      <c r="A26" s="18" t="s">
        <v>36</v>
      </c>
      <c r="B26" s="18">
        <v>8862</v>
      </c>
      <c r="C26" s="18"/>
      <c r="D26" s="18"/>
      <c r="E26" s="15">
        <f aca="true" t="shared" si="2" ref="E26:E34">C26/B26%</f>
        <v>0</v>
      </c>
      <c r="F26" s="15" t="e">
        <f>C26/D26*100-100</f>
        <v>#DIV/0!</v>
      </c>
    </row>
    <row r="27" spans="1:6" ht="18" customHeight="1">
      <c r="A27" s="18" t="s">
        <v>37</v>
      </c>
      <c r="B27" s="18"/>
      <c r="C27" s="18"/>
      <c r="D27" s="18"/>
      <c r="E27" s="15" t="e">
        <f t="shared" si="2"/>
        <v>#DIV/0!</v>
      </c>
      <c r="F27" s="15" t="e">
        <f aca="true" t="shared" si="3" ref="F27:F37">C27/D27*100-100</f>
        <v>#DIV/0!</v>
      </c>
    </row>
    <row r="28" spans="1:6" ht="18" customHeight="1">
      <c r="A28" s="18" t="s">
        <v>38</v>
      </c>
      <c r="B28" s="18">
        <v>16000</v>
      </c>
      <c r="C28" s="18"/>
      <c r="D28" s="18"/>
      <c r="E28" s="15">
        <f t="shared" si="2"/>
        <v>0</v>
      </c>
      <c r="F28" s="15" t="e">
        <f t="shared" si="3"/>
        <v>#DIV/0!</v>
      </c>
    </row>
    <row r="29" spans="1:6" ht="18" customHeight="1">
      <c r="A29" s="17" t="s">
        <v>39</v>
      </c>
      <c r="B29" s="18">
        <f>SUM(B30:B38)</f>
        <v>752324</v>
      </c>
      <c r="C29" s="25">
        <f>SUM(C30:C38)</f>
        <v>56007</v>
      </c>
      <c r="D29" s="25">
        <f>SUM(D30:D38)</f>
        <v>133468</v>
      </c>
      <c r="E29" s="15">
        <f t="shared" si="2"/>
        <v>7.4445318772231115</v>
      </c>
      <c r="F29" s="15">
        <f t="shared" si="3"/>
        <v>-58.03713249617886</v>
      </c>
    </row>
    <row r="30" spans="1:6" ht="18" customHeight="1">
      <c r="A30" s="18" t="s">
        <v>40</v>
      </c>
      <c r="B30" s="25"/>
      <c r="C30" s="18"/>
      <c r="D30" s="18"/>
      <c r="E30" s="15" t="e">
        <f t="shared" si="2"/>
        <v>#DIV/0!</v>
      </c>
      <c r="F30" s="15" t="e">
        <f t="shared" si="3"/>
        <v>#DIV/0!</v>
      </c>
    </row>
    <row r="31" spans="1:6" ht="18" customHeight="1">
      <c r="A31" s="18" t="s">
        <v>41</v>
      </c>
      <c r="B31" s="25"/>
      <c r="C31" s="18"/>
      <c r="D31" s="18"/>
      <c r="E31" s="15" t="e">
        <f t="shared" si="2"/>
        <v>#DIV/0!</v>
      </c>
      <c r="F31" s="15" t="e">
        <f t="shared" si="3"/>
        <v>#DIV/0!</v>
      </c>
    </row>
    <row r="32" spans="1:6" ht="18" customHeight="1">
      <c r="A32" s="18" t="s">
        <v>42</v>
      </c>
      <c r="B32" s="18">
        <v>752282</v>
      </c>
      <c r="C32" s="18">
        <v>56007</v>
      </c>
      <c r="D32" s="18">
        <v>133468</v>
      </c>
      <c r="E32" s="15">
        <f t="shared" si="2"/>
        <v>7.444947506387233</v>
      </c>
      <c r="F32" s="15">
        <f t="shared" si="3"/>
        <v>-58.03713249617886</v>
      </c>
    </row>
    <row r="33" spans="1:6" ht="18" customHeight="1">
      <c r="A33" s="18" t="s">
        <v>43</v>
      </c>
      <c r="B33" s="18"/>
      <c r="C33" s="18"/>
      <c r="D33" s="18"/>
      <c r="E33" s="15" t="e">
        <f t="shared" si="2"/>
        <v>#DIV/0!</v>
      </c>
      <c r="F33" s="15" t="e">
        <f t="shared" si="3"/>
        <v>#DIV/0!</v>
      </c>
    </row>
    <row r="34" spans="1:6" ht="18" customHeight="1">
      <c r="A34" s="18" t="s">
        <v>44</v>
      </c>
      <c r="B34" s="18"/>
      <c r="C34" s="18"/>
      <c r="D34" s="18"/>
      <c r="E34" s="15" t="e">
        <f t="shared" si="2"/>
        <v>#DIV/0!</v>
      </c>
      <c r="F34" s="15" t="e">
        <f t="shared" si="3"/>
        <v>#DIV/0!</v>
      </c>
    </row>
    <row r="35" spans="1:6" ht="18" customHeight="1">
      <c r="A35" s="18" t="s">
        <v>45</v>
      </c>
      <c r="B35" s="18"/>
      <c r="C35" s="18"/>
      <c r="D35" s="18"/>
      <c r="E35" s="15"/>
      <c r="F35" s="15" t="e">
        <f t="shared" si="3"/>
        <v>#DIV/0!</v>
      </c>
    </row>
    <row r="36" spans="1:6" ht="18" customHeight="1">
      <c r="A36" s="18" t="s">
        <v>46</v>
      </c>
      <c r="B36" s="18">
        <v>42</v>
      </c>
      <c r="C36" s="18"/>
      <c r="D36" s="18"/>
      <c r="E36" s="15"/>
      <c r="F36" s="15" t="e">
        <f t="shared" si="3"/>
        <v>#DIV/0!</v>
      </c>
    </row>
    <row r="37" spans="1:6" ht="18" customHeight="1">
      <c r="A37" s="18" t="s">
        <v>47</v>
      </c>
      <c r="B37" s="25"/>
      <c r="C37" s="18"/>
      <c r="D37" s="18"/>
      <c r="E37" s="15" t="e">
        <f>C37/B37%</f>
        <v>#DIV/0!</v>
      </c>
      <c r="F37" s="15" t="e">
        <f t="shared" si="3"/>
        <v>#DIV/0!</v>
      </c>
    </row>
    <row r="38" spans="1:6" ht="18" customHeight="1">
      <c r="A38" s="18" t="s">
        <v>48</v>
      </c>
      <c r="B38" s="18"/>
      <c r="C38" s="18"/>
      <c r="D38" s="18"/>
      <c r="E38" s="18"/>
      <c r="F38" s="18"/>
    </row>
  </sheetData>
  <sheetProtection/>
  <protectedRanges>
    <protectedRange sqref="B25" name="区域19_1_2_1"/>
    <protectedRange sqref="B28" name="区域1_1_1_1"/>
    <protectedRange sqref="B26" name="区域19_1_1_1_1"/>
  </protectedRanges>
  <mergeCells count="6">
    <mergeCell ref="A1:F1"/>
    <mergeCell ref="E2:F2"/>
    <mergeCell ref="C3:D3"/>
    <mergeCell ref="A3:A4"/>
    <mergeCell ref="E3:E4"/>
    <mergeCell ref="F3:F4"/>
  </mergeCells>
  <printOptions/>
  <pageMargins left="0.23958333333333334" right="0.23958333333333334" top="0.7194444444444444" bottom="1" header="0.21944444444444444" footer="0.5"/>
  <pageSetup fitToHeight="1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pane ySplit="5" topLeftCell="A12" activePane="bottomLeft" state="frozen"/>
      <selection pane="bottomLeft" activeCell="F15" sqref="F15"/>
    </sheetView>
  </sheetViews>
  <sheetFormatPr defaultColWidth="9.00390625" defaultRowHeight="14.25"/>
  <cols>
    <col min="1" max="1" width="28.375" style="0" customWidth="1"/>
    <col min="2" max="6" width="11.75390625" style="0" customWidth="1"/>
  </cols>
  <sheetData>
    <row r="1" spans="1:6" ht="25.5">
      <c r="A1" s="1" t="s">
        <v>63</v>
      </c>
      <c r="B1" s="1"/>
      <c r="C1" s="1"/>
      <c r="D1" s="1"/>
      <c r="E1" s="1"/>
      <c r="F1" s="1"/>
    </row>
    <row r="2" spans="1:6" ht="14.25" customHeight="1">
      <c r="A2" s="2" t="s">
        <v>1</v>
      </c>
      <c r="B2" s="3"/>
      <c r="C2" s="2"/>
      <c r="D2" s="2"/>
      <c r="E2" s="4" t="s">
        <v>2</v>
      </c>
      <c r="F2" s="4"/>
    </row>
    <row r="3" spans="1:6" ht="14.25" customHeight="1">
      <c r="A3" s="5" t="s">
        <v>3</v>
      </c>
      <c r="B3" s="6" t="s">
        <v>52</v>
      </c>
      <c r="C3" s="7" t="s">
        <v>5</v>
      </c>
      <c r="D3" s="8"/>
      <c r="E3" s="5" t="s">
        <v>6</v>
      </c>
      <c r="F3" s="9" t="s">
        <v>7</v>
      </c>
    </row>
    <row r="4" spans="1:6" ht="14.25">
      <c r="A4" s="10"/>
      <c r="B4" s="11" t="s">
        <v>9</v>
      </c>
      <c r="C4" s="12" t="s">
        <v>10</v>
      </c>
      <c r="D4" s="12" t="s">
        <v>11</v>
      </c>
      <c r="E4" s="10"/>
      <c r="F4" s="9"/>
    </row>
    <row r="5" spans="1:10" ht="18" customHeight="1">
      <c r="A5" s="13" t="s">
        <v>12</v>
      </c>
      <c r="B5" s="14">
        <f>B6+B29</f>
        <v>1739365</v>
      </c>
      <c r="C5" s="14">
        <f>C6+C29</f>
        <v>67275</v>
      </c>
      <c r="D5" s="14">
        <f>D6+D29</f>
        <v>241288</v>
      </c>
      <c r="E5" s="15">
        <f aca="true" t="shared" si="0" ref="E5:E28">C5/B5%</f>
        <v>3.867790831711573</v>
      </c>
      <c r="F5" s="15">
        <f aca="true" t="shared" si="1" ref="F5:F24">C5/D5*100-100</f>
        <v>-72.11838135340341</v>
      </c>
      <c r="G5" s="16"/>
      <c r="H5" s="16"/>
      <c r="I5" s="16"/>
      <c r="J5" s="16"/>
    </row>
    <row r="6" spans="1:10" ht="18" customHeight="1">
      <c r="A6" s="17" t="s">
        <v>16</v>
      </c>
      <c r="B6" s="18">
        <f>SUM(B7:B28)</f>
        <v>987041</v>
      </c>
      <c r="C6" s="18">
        <f>SUM(C7:C28)</f>
        <v>66223</v>
      </c>
      <c r="D6" s="18">
        <f>SUM(D7:D28)</f>
        <v>121274</v>
      </c>
      <c r="E6" s="15">
        <f t="shared" si="0"/>
        <v>6.709245107346098</v>
      </c>
      <c r="F6" s="15">
        <f t="shared" si="1"/>
        <v>-45.3939014133285</v>
      </c>
      <c r="G6" s="19"/>
      <c r="H6" s="19"/>
      <c r="I6" s="19"/>
      <c r="J6" s="19"/>
    </row>
    <row r="7" spans="1:10" ht="18" customHeight="1">
      <c r="A7" s="20" t="s">
        <v>17</v>
      </c>
      <c r="B7" s="18">
        <v>96393</v>
      </c>
      <c r="C7" s="18">
        <v>11058</v>
      </c>
      <c r="D7" s="18">
        <v>14425</v>
      </c>
      <c r="E7" s="15">
        <f t="shared" si="0"/>
        <v>11.471787370452212</v>
      </c>
      <c r="F7" s="15">
        <f t="shared" si="1"/>
        <v>-23.341421143847484</v>
      </c>
      <c r="G7" s="19"/>
      <c r="H7" s="19"/>
      <c r="I7" s="19"/>
      <c r="J7" s="19"/>
    </row>
    <row r="8" spans="1:10" ht="18" customHeight="1">
      <c r="A8" s="20" t="s">
        <v>18</v>
      </c>
      <c r="B8" s="18">
        <v>1631</v>
      </c>
      <c r="C8" s="18">
        <v>45</v>
      </c>
      <c r="D8" s="18">
        <v>44</v>
      </c>
      <c r="E8" s="15">
        <f t="shared" si="0"/>
        <v>2.7590435315757205</v>
      </c>
      <c r="F8" s="15">
        <f t="shared" si="1"/>
        <v>2.2727272727272663</v>
      </c>
      <c r="G8" s="19"/>
      <c r="H8" s="19"/>
      <c r="I8" s="19"/>
      <c r="J8" s="19"/>
    </row>
    <row r="9" spans="1:10" ht="18" customHeight="1">
      <c r="A9" s="18" t="s">
        <v>19</v>
      </c>
      <c r="B9" s="18">
        <v>47450</v>
      </c>
      <c r="C9" s="18">
        <v>4478</v>
      </c>
      <c r="D9" s="18">
        <v>5654</v>
      </c>
      <c r="E9" s="15">
        <f t="shared" si="0"/>
        <v>9.437302423603793</v>
      </c>
      <c r="F9" s="15">
        <f t="shared" si="1"/>
        <v>-20.799434029006008</v>
      </c>
      <c r="G9" s="19"/>
      <c r="H9" s="19"/>
      <c r="I9" s="19"/>
      <c r="J9" s="19"/>
    </row>
    <row r="10" spans="1:10" ht="18" customHeight="1">
      <c r="A10" s="18" t="s">
        <v>20</v>
      </c>
      <c r="B10" s="18">
        <v>168273</v>
      </c>
      <c r="C10" s="18">
        <v>28244</v>
      </c>
      <c r="D10" s="18">
        <v>22984</v>
      </c>
      <c r="E10" s="15">
        <f t="shared" si="0"/>
        <v>16.78462973857957</v>
      </c>
      <c r="F10" s="15">
        <f t="shared" si="1"/>
        <v>22.8854855551688</v>
      </c>
      <c r="G10" s="21"/>
      <c r="H10" s="19"/>
      <c r="I10" s="19"/>
      <c r="J10" s="19"/>
    </row>
    <row r="11" spans="1:10" ht="18" customHeight="1">
      <c r="A11" s="18" t="s">
        <v>21</v>
      </c>
      <c r="B11" s="18">
        <v>12708</v>
      </c>
      <c r="C11" s="18">
        <v>788</v>
      </c>
      <c r="D11" s="18">
        <v>671</v>
      </c>
      <c r="E11" s="15">
        <f t="shared" si="0"/>
        <v>6.200818382121498</v>
      </c>
      <c r="F11" s="15">
        <f t="shared" si="1"/>
        <v>17.436661698956783</v>
      </c>
      <c r="G11" s="19"/>
      <c r="H11" s="19"/>
      <c r="I11" s="19"/>
      <c r="J11" s="19"/>
    </row>
    <row r="12" spans="1:10" ht="18" customHeight="1">
      <c r="A12" s="18" t="s">
        <v>22</v>
      </c>
      <c r="B12" s="18">
        <v>13511</v>
      </c>
      <c r="C12" s="18">
        <v>1287</v>
      </c>
      <c r="D12" s="18">
        <v>1371</v>
      </c>
      <c r="E12" s="15">
        <f t="shared" si="0"/>
        <v>9.525571756346679</v>
      </c>
      <c r="F12" s="15">
        <f t="shared" si="1"/>
        <v>-6.126914660831503</v>
      </c>
      <c r="G12" s="19"/>
      <c r="H12" s="19"/>
      <c r="I12" s="19"/>
      <c r="J12" s="19"/>
    </row>
    <row r="13" spans="1:10" ht="18" customHeight="1">
      <c r="A13" s="18" t="s">
        <v>23</v>
      </c>
      <c r="B13" s="18">
        <v>92902</v>
      </c>
      <c r="C13" s="18">
        <v>3558</v>
      </c>
      <c r="D13" s="18">
        <v>3965</v>
      </c>
      <c r="E13" s="15">
        <f t="shared" si="0"/>
        <v>3.8298421993067966</v>
      </c>
      <c r="F13" s="15">
        <f t="shared" si="1"/>
        <v>-10.264817150063053</v>
      </c>
      <c r="G13" s="19"/>
      <c r="H13" s="19"/>
      <c r="I13" s="19"/>
      <c r="J13" s="19"/>
    </row>
    <row r="14" spans="1:10" ht="18" customHeight="1">
      <c r="A14" s="18" t="s">
        <v>24</v>
      </c>
      <c r="B14" s="18">
        <v>84402</v>
      </c>
      <c r="C14" s="18">
        <v>2121</v>
      </c>
      <c r="D14" s="18">
        <v>2015</v>
      </c>
      <c r="E14" s="15">
        <f t="shared" si="0"/>
        <v>2.5129736262173883</v>
      </c>
      <c r="F14" s="15">
        <f t="shared" si="1"/>
        <v>5.26054590570719</v>
      </c>
      <c r="G14" s="19"/>
      <c r="H14" s="19"/>
      <c r="I14" s="19"/>
      <c r="J14" s="19"/>
    </row>
    <row r="15" spans="1:10" ht="18" customHeight="1">
      <c r="A15" s="18" t="s">
        <v>25</v>
      </c>
      <c r="B15" s="18">
        <v>19613</v>
      </c>
      <c r="C15" s="18">
        <v>788</v>
      </c>
      <c r="D15" s="18">
        <v>637</v>
      </c>
      <c r="E15" s="15">
        <f t="shared" si="0"/>
        <v>4.017743333503288</v>
      </c>
      <c r="F15" s="15">
        <f t="shared" si="1"/>
        <v>23.70486656200943</v>
      </c>
      <c r="G15" s="19"/>
      <c r="H15" s="19"/>
      <c r="I15" s="19"/>
      <c r="J15" s="19"/>
    </row>
    <row r="16" spans="1:10" ht="18" customHeight="1">
      <c r="A16" s="18" t="s">
        <v>26</v>
      </c>
      <c r="B16" s="18">
        <v>211297</v>
      </c>
      <c r="C16" s="18">
        <v>7426</v>
      </c>
      <c r="D16" s="18">
        <v>44882</v>
      </c>
      <c r="E16" s="15">
        <f t="shared" si="0"/>
        <v>3.514484351410574</v>
      </c>
      <c r="F16" s="15">
        <f t="shared" si="1"/>
        <v>-83.45439151552961</v>
      </c>
      <c r="G16" s="19"/>
      <c r="H16" s="19"/>
      <c r="I16" s="19"/>
      <c r="J16" s="19"/>
    </row>
    <row r="17" spans="1:10" ht="18" customHeight="1">
      <c r="A17" s="18" t="s">
        <v>27</v>
      </c>
      <c r="B17" s="18">
        <v>107389</v>
      </c>
      <c r="C17" s="18">
        <v>3222</v>
      </c>
      <c r="D17" s="18">
        <v>4047</v>
      </c>
      <c r="E17" s="15">
        <f t="shared" si="0"/>
        <v>3.0003072940431514</v>
      </c>
      <c r="F17" s="15">
        <f t="shared" si="1"/>
        <v>-20.385470719051142</v>
      </c>
      <c r="G17" s="19"/>
      <c r="H17" s="19"/>
      <c r="I17" s="19"/>
      <c r="J17" s="19"/>
    </row>
    <row r="18" spans="1:10" ht="18" customHeight="1">
      <c r="A18" s="18" t="s">
        <v>28</v>
      </c>
      <c r="B18" s="18">
        <v>47913</v>
      </c>
      <c r="C18" s="18">
        <v>307</v>
      </c>
      <c r="D18" s="18">
        <v>15101</v>
      </c>
      <c r="E18" s="15">
        <f t="shared" si="0"/>
        <v>0.6407446830714002</v>
      </c>
      <c r="F18" s="15">
        <f t="shared" si="1"/>
        <v>-97.96702205151976</v>
      </c>
      <c r="G18" s="19"/>
      <c r="H18" s="19"/>
      <c r="I18" s="19"/>
      <c r="J18" s="19"/>
    </row>
    <row r="19" spans="1:10" ht="18" customHeight="1">
      <c r="A19" s="18" t="s">
        <v>29</v>
      </c>
      <c r="B19" s="18">
        <v>648</v>
      </c>
      <c r="C19" s="18"/>
      <c r="D19" s="18"/>
      <c r="E19" s="15">
        <f t="shared" si="0"/>
        <v>0</v>
      </c>
      <c r="F19" s="15" t="e">
        <f t="shared" si="1"/>
        <v>#DIV/0!</v>
      </c>
      <c r="G19" s="19"/>
      <c r="H19" s="19"/>
      <c r="I19" s="19"/>
      <c r="J19" s="19"/>
    </row>
    <row r="20" spans="1:10" ht="18" customHeight="1">
      <c r="A20" s="18" t="s">
        <v>30</v>
      </c>
      <c r="B20" s="18">
        <v>424</v>
      </c>
      <c r="C20" s="18">
        <v>104</v>
      </c>
      <c r="D20" s="18">
        <v>73</v>
      </c>
      <c r="E20" s="15">
        <f t="shared" si="0"/>
        <v>24.528301886792452</v>
      </c>
      <c r="F20" s="15">
        <f t="shared" si="1"/>
        <v>42.46575342465752</v>
      </c>
      <c r="G20" s="19"/>
      <c r="H20" s="19"/>
      <c r="I20" s="19"/>
      <c r="J20" s="19"/>
    </row>
    <row r="21" spans="1:10" ht="18" customHeight="1">
      <c r="A21" s="18" t="s">
        <v>31</v>
      </c>
      <c r="B21" s="18"/>
      <c r="C21" s="18"/>
      <c r="D21" s="18"/>
      <c r="E21" s="15" t="e">
        <f t="shared" si="0"/>
        <v>#DIV/0!</v>
      </c>
      <c r="F21" s="15" t="e">
        <f t="shared" si="1"/>
        <v>#DIV/0!</v>
      </c>
      <c r="G21" s="19"/>
      <c r="H21" s="19"/>
      <c r="I21" s="19"/>
      <c r="J21" s="19"/>
    </row>
    <row r="22" spans="1:10" ht="18" customHeight="1">
      <c r="A22" s="18" t="s">
        <v>32</v>
      </c>
      <c r="B22" s="18">
        <v>23122</v>
      </c>
      <c r="C22" s="18">
        <v>576</v>
      </c>
      <c r="D22" s="18">
        <v>1912</v>
      </c>
      <c r="E22" s="15">
        <f t="shared" si="0"/>
        <v>2.491133984949399</v>
      </c>
      <c r="F22" s="15">
        <f t="shared" si="1"/>
        <v>-69.8744769874477</v>
      </c>
      <c r="G22" s="19"/>
      <c r="H22" s="19"/>
      <c r="I22" s="19"/>
      <c r="J22" s="19"/>
    </row>
    <row r="23" spans="1:10" ht="18" customHeight="1">
      <c r="A23" s="18" t="s">
        <v>33</v>
      </c>
      <c r="B23" s="18">
        <v>27224</v>
      </c>
      <c r="C23" s="18">
        <v>1788</v>
      </c>
      <c r="D23" s="18">
        <v>3227</v>
      </c>
      <c r="E23" s="15">
        <f t="shared" si="0"/>
        <v>6.567734352042315</v>
      </c>
      <c r="F23" s="15">
        <f t="shared" si="1"/>
        <v>-44.59250077471335</v>
      </c>
      <c r="G23" s="19"/>
      <c r="H23" s="19"/>
      <c r="I23" s="19"/>
      <c r="J23" s="19"/>
    </row>
    <row r="24" spans="1:10" ht="18" customHeight="1">
      <c r="A24" s="18" t="s">
        <v>34</v>
      </c>
      <c r="B24" s="18">
        <v>671</v>
      </c>
      <c r="C24" s="18">
        <v>39</v>
      </c>
      <c r="D24" s="18">
        <v>25</v>
      </c>
      <c r="E24" s="15">
        <f t="shared" si="0"/>
        <v>5.812220566318927</v>
      </c>
      <c r="F24" s="15">
        <f t="shared" si="1"/>
        <v>56</v>
      </c>
      <c r="G24" s="19"/>
      <c r="H24" s="19"/>
      <c r="I24" s="19"/>
      <c r="J24" s="19"/>
    </row>
    <row r="25" spans="1:10" ht="18" customHeight="1">
      <c r="A25" s="18" t="s">
        <v>35</v>
      </c>
      <c r="B25" s="18">
        <v>6608</v>
      </c>
      <c r="C25" s="18">
        <v>394</v>
      </c>
      <c r="D25" s="18">
        <v>241</v>
      </c>
      <c r="E25" s="15">
        <f t="shared" si="0"/>
        <v>5.9624697336561745</v>
      </c>
      <c r="F25" s="15"/>
      <c r="G25" s="19"/>
      <c r="H25" s="19"/>
      <c r="I25" s="19"/>
      <c r="J25" s="19"/>
    </row>
    <row r="26" spans="1:10" ht="18" customHeight="1">
      <c r="A26" s="18" t="s">
        <v>36</v>
      </c>
      <c r="B26" s="18">
        <v>8862</v>
      </c>
      <c r="C26" s="18"/>
      <c r="D26" s="18">
        <v>0</v>
      </c>
      <c r="E26" s="15">
        <f t="shared" si="0"/>
        <v>0</v>
      </c>
      <c r="F26" s="15" t="e">
        <f>C26/D26*100-100</f>
        <v>#DIV/0!</v>
      </c>
      <c r="G26" s="19"/>
      <c r="H26" s="19"/>
      <c r="I26" s="19"/>
      <c r="J26" s="19"/>
    </row>
    <row r="27" spans="1:10" ht="18" customHeight="1">
      <c r="A27" s="18" t="s">
        <v>37</v>
      </c>
      <c r="B27" s="18"/>
      <c r="C27" s="18"/>
      <c r="D27" s="18">
        <v>0</v>
      </c>
      <c r="E27" s="15" t="e">
        <f t="shared" si="0"/>
        <v>#DIV/0!</v>
      </c>
      <c r="F27" s="15" t="e">
        <f>C27/D27*100-100</f>
        <v>#DIV/0!</v>
      </c>
      <c r="G27" s="19"/>
      <c r="H27" s="19"/>
      <c r="I27" s="19"/>
      <c r="J27" s="19"/>
    </row>
    <row r="28" spans="1:10" ht="18" customHeight="1">
      <c r="A28" s="18" t="s">
        <v>38</v>
      </c>
      <c r="B28" s="18">
        <v>16000</v>
      </c>
      <c r="C28" s="18"/>
      <c r="D28" s="18">
        <v>0</v>
      </c>
      <c r="E28" s="15">
        <f t="shared" si="0"/>
        <v>0</v>
      </c>
      <c r="F28" s="15" t="e">
        <f>C28/D28*100-100</f>
        <v>#DIV/0!</v>
      </c>
      <c r="G28" s="19"/>
      <c r="H28" s="19"/>
      <c r="I28" s="19"/>
      <c r="J28" s="19"/>
    </row>
    <row r="29" spans="1:10" ht="18" customHeight="1">
      <c r="A29" s="17" t="s">
        <v>39</v>
      </c>
      <c r="B29" s="18">
        <f>SUM(B30:B38)</f>
        <v>752324</v>
      </c>
      <c r="C29" s="18">
        <f>SUM(C30:C38)</f>
        <v>1052</v>
      </c>
      <c r="D29" s="18">
        <f>SUM(D30:D38)</f>
        <v>120014</v>
      </c>
      <c r="E29" s="15">
        <f aca="true" t="shared" si="2" ref="E29:E34">C29/B29%</f>
        <v>0.13983336966519744</v>
      </c>
      <c r="F29" s="15">
        <f aca="true" t="shared" si="3" ref="F29:F37">C29/D29*100-100</f>
        <v>-99.1234355991801</v>
      </c>
      <c r="G29" s="19"/>
      <c r="H29" s="19"/>
      <c r="I29" s="19"/>
      <c r="J29" s="19"/>
    </row>
    <row r="30" spans="1:10" ht="18" customHeight="1">
      <c r="A30" s="18" t="s">
        <v>40</v>
      </c>
      <c r="B30" s="22"/>
      <c r="C30" s="18"/>
      <c r="D30" s="18"/>
      <c r="E30" s="15" t="e">
        <f t="shared" si="2"/>
        <v>#DIV/0!</v>
      </c>
      <c r="F30" s="15" t="e">
        <f t="shared" si="3"/>
        <v>#DIV/0!</v>
      </c>
      <c r="G30" s="19"/>
      <c r="H30" s="19"/>
      <c r="I30" s="19"/>
      <c r="J30" s="19"/>
    </row>
    <row r="31" spans="1:10" ht="18" customHeight="1">
      <c r="A31" s="18" t="s">
        <v>41</v>
      </c>
      <c r="B31" s="18"/>
      <c r="C31" s="18"/>
      <c r="D31" s="18"/>
      <c r="E31" s="15" t="e">
        <f t="shared" si="2"/>
        <v>#DIV/0!</v>
      </c>
      <c r="F31" s="15" t="e">
        <f t="shared" si="3"/>
        <v>#DIV/0!</v>
      </c>
      <c r="G31" s="19"/>
      <c r="H31" s="19"/>
      <c r="I31" s="19"/>
      <c r="J31" s="19"/>
    </row>
    <row r="32" spans="1:10" ht="18" customHeight="1">
      <c r="A32" s="18" t="s">
        <v>42</v>
      </c>
      <c r="B32" s="18">
        <v>752282</v>
      </c>
      <c r="C32" s="18">
        <v>1052</v>
      </c>
      <c r="D32" s="18">
        <v>120014</v>
      </c>
      <c r="E32" s="15">
        <f t="shared" si="2"/>
        <v>0.13984117658005907</v>
      </c>
      <c r="F32" s="15" t="e">
        <f>C32/#REF!*100-100</f>
        <v>#REF!</v>
      </c>
      <c r="G32" s="19"/>
      <c r="H32" s="19"/>
      <c r="I32" s="19"/>
      <c r="J32" s="19"/>
    </row>
    <row r="33" spans="1:7" ht="18" customHeight="1">
      <c r="A33" s="18" t="s">
        <v>43</v>
      </c>
      <c r="B33" s="18"/>
      <c r="C33" s="18"/>
      <c r="E33" s="15" t="e">
        <f t="shared" si="2"/>
        <v>#DIV/0!</v>
      </c>
      <c r="F33" s="15">
        <f>C33/D32*100-100</f>
        <v>-100</v>
      </c>
      <c r="G33" s="19"/>
    </row>
    <row r="34" spans="1:7" ht="18" customHeight="1">
      <c r="A34" s="18" t="s">
        <v>44</v>
      </c>
      <c r="B34" s="18"/>
      <c r="C34" s="18"/>
      <c r="D34" s="18"/>
      <c r="E34" s="15" t="e">
        <f t="shared" si="2"/>
        <v>#DIV/0!</v>
      </c>
      <c r="F34" s="15" t="e">
        <f t="shared" si="3"/>
        <v>#DIV/0!</v>
      </c>
      <c r="G34" s="19"/>
    </row>
    <row r="35" spans="1:7" ht="18" customHeight="1">
      <c r="A35" s="18" t="s">
        <v>45</v>
      </c>
      <c r="B35" s="18"/>
      <c r="C35" s="18"/>
      <c r="D35" s="18"/>
      <c r="E35" s="15"/>
      <c r="F35" s="15" t="e">
        <f t="shared" si="3"/>
        <v>#DIV/0!</v>
      </c>
      <c r="G35" s="19"/>
    </row>
    <row r="36" spans="1:6" ht="18" customHeight="1">
      <c r="A36" s="18" t="s">
        <v>46</v>
      </c>
      <c r="B36" s="18">
        <v>42</v>
      </c>
      <c r="C36" s="18"/>
      <c r="D36" s="18"/>
      <c r="E36" s="15"/>
      <c r="F36" s="15" t="e">
        <f t="shared" si="3"/>
        <v>#DIV/0!</v>
      </c>
    </row>
    <row r="37" spans="1:6" ht="18" customHeight="1">
      <c r="A37" s="18" t="s">
        <v>47</v>
      </c>
      <c r="B37" s="23"/>
      <c r="C37" s="18"/>
      <c r="D37" s="18"/>
      <c r="E37" s="15" t="e">
        <f>C37/B37%</f>
        <v>#DIV/0!</v>
      </c>
      <c r="F37" s="15" t="e">
        <f t="shared" si="3"/>
        <v>#DIV/0!</v>
      </c>
    </row>
    <row r="38" spans="1:6" ht="18" customHeight="1">
      <c r="A38" s="18" t="s">
        <v>48</v>
      </c>
      <c r="B38" s="18"/>
      <c r="C38" s="18"/>
      <c r="D38" s="18"/>
      <c r="E38" s="18"/>
      <c r="F38" s="18"/>
    </row>
  </sheetData>
  <sheetProtection/>
  <protectedRanges>
    <protectedRange sqref="B25" name="区域19_1_2"/>
    <protectedRange sqref="B28" name="区域1_1_1"/>
    <protectedRange sqref="B26" name="区域19_1_1_1"/>
  </protectedRanges>
  <mergeCells count="6">
    <mergeCell ref="A1:F1"/>
    <mergeCell ref="E2:F2"/>
    <mergeCell ref="C3:D3"/>
    <mergeCell ref="A3:A4"/>
    <mergeCell ref="E3:E4"/>
    <mergeCell ref="F3:F4"/>
  </mergeCells>
  <printOptions/>
  <pageMargins left="0.2362204724409449" right="0.2362204724409449" top="0.4330708661417323" bottom="0.35433070866141736" header="0.2362204724409449" footer="0.15748031496062992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F3" sqref="F3:F4"/>
    </sheetView>
  </sheetViews>
  <sheetFormatPr defaultColWidth="9.00390625" defaultRowHeight="18.75" customHeight="1"/>
  <cols>
    <col min="1" max="1" width="28.375" style="0" customWidth="1"/>
    <col min="2" max="6" width="12.25390625" style="0" customWidth="1"/>
  </cols>
  <sheetData>
    <row r="1" spans="1:6" ht="24" customHeight="1">
      <c r="A1" s="1" t="s">
        <v>49</v>
      </c>
      <c r="B1" s="1"/>
      <c r="C1" s="1"/>
      <c r="D1" s="1"/>
      <c r="E1" s="1"/>
      <c r="F1" s="1"/>
    </row>
    <row r="2" spans="1:6" ht="18.75" customHeight="1">
      <c r="A2" s="2" t="s">
        <v>1</v>
      </c>
      <c r="B2" s="3"/>
      <c r="C2" s="2"/>
      <c r="D2" s="2"/>
      <c r="E2" s="4" t="s">
        <v>2</v>
      </c>
      <c r="F2" s="4"/>
    </row>
    <row r="3" spans="1:6" ht="18.75" customHeight="1">
      <c r="A3" s="5" t="s">
        <v>3</v>
      </c>
      <c r="B3" s="36" t="s">
        <v>4</v>
      </c>
      <c r="C3" s="7" t="s">
        <v>5</v>
      </c>
      <c r="D3" s="8"/>
      <c r="E3" s="5" t="s">
        <v>6</v>
      </c>
      <c r="F3" s="9" t="s">
        <v>7</v>
      </c>
    </row>
    <row r="4" spans="1:6" ht="18.75" customHeight="1">
      <c r="A4" s="10"/>
      <c r="B4" s="11" t="s">
        <v>50</v>
      </c>
      <c r="C4" s="12" t="s">
        <v>10</v>
      </c>
      <c r="D4" s="12" t="s">
        <v>11</v>
      </c>
      <c r="E4" s="10"/>
      <c r="F4" s="9"/>
    </row>
    <row r="5" spans="1:8" ht="18.75" customHeight="1">
      <c r="A5" s="37" t="s">
        <v>12</v>
      </c>
      <c r="B5" s="38">
        <f>B6+B29</f>
        <v>1739365</v>
      </c>
      <c r="C5" s="38">
        <f>C6+C29</f>
        <v>0</v>
      </c>
      <c r="D5" s="38">
        <f>D6+D29</f>
        <v>1698789</v>
      </c>
      <c r="E5" s="15">
        <f>C5/B5%</f>
        <v>0</v>
      </c>
      <c r="F5" s="15">
        <f>C5/D5*100-100</f>
        <v>-100</v>
      </c>
      <c r="G5" s="16"/>
      <c r="H5" s="16"/>
    </row>
    <row r="6" spans="1:8" ht="18.75" customHeight="1">
      <c r="A6" s="17" t="s">
        <v>16</v>
      </c>
      <c r="B6" s="18">
        <f>SUM(B7:B28)</f>
        <v>987041</v>
      </c>
      <c r="C6" s="18">
        <f>SUM(C7:C28)</f>
        <v>0</v>
      </c>
      <c r="D6" s="18">
        <f>SUM(D7:D28)</f>
        <v>883911</v>
      </c>
      <c r="E6" s="15">
        <f>C6/B6%</f>
        <v>0</v>
      </c>
      <c r="F6" s="15">
        <f>C6/D6*100-100</f>
        <v>-100</v>
      </c>
      <c r="G6" s="19"/>
      <c r="H6" s="19"/>
    </row>
    <row r="7" spans="1:8" ht="18.75" customHeight="1">
      <c r="A7" s="20" t="s">
        <v>17</v>
      </c>
      <c r="B7" s="18">
        <v>96393</v>
      </c>
      <c r="C7" s="18"/>
      <c r="D7" s="18">
        <v>80881</v>
      </c>
      <c r="E7" s="15">
        <f aca="true" t="shared" si="0" ref="E7:E24">C7/B7%</f>
        <v>0</v>
      </c>
      <c r="F7" s="15">
        <f aca="true" t="shared" si="1" ref="F7:F24">C7/D7*100-100</f>
        <v>-100</v>
      </c>
      <c r="G7" s="19"/>
      <c r="H7" s="19"/>
    </row>
    <row r="8" spans="1:8" ht="18.75" customHeight="1">
      <c r="A8" s="20" t="s">
        <v>18</v>
      </c>
      <c r="B8" s="18">
        <v>1631</v>
      </c>
      <c r="C8" s="18"/>
      <c r="D8" s="18">
        <v>725</v>
      </c>
      <c r="E8" s="15">
        <f t="shared" si="0"/>
        <v>0</v>
      </c>
      <c r="F8" s="15">
        <f t="shared" si="1"/>
        <v>-100</v>
      </c>
      <c r="G8" s="19"/>
      <c r="H8" s="19"/>
    </row>
    <row r="9" spans="1:8" ht="18.75" customHeight="1">
      <c r="A9" s="18" t="s">
        <v>19</v>
      </c>
      <c r="B9" s="18">
        <v>47450</v>
      </c>
      <c r="C9" s="18"/>
      <c r="D9" s="18">
        <v>36242</v>
      </c>
      <c r="E9" s="15">
        <f t="shared" si="0"/>
        <v>0</v>
      </c>
      <c r="F9" s="15">
        <f t="shared" si="1"/>
        <v>-100</v>
      </c>
      <c r="G9" s="19"/>
      <c r="H9" s="19"/>
    </row>
    <row r="10" spans="1:8" ht="18.75" customHeight="1">
      <c r="A10" s="18" t="s">
        <v>20</v>
      </c>
      <c r="B10" s="18">
        <v>168273</v>
      </c>
      <c r="C10" s="18"/>
      <c r="D10" s="18">
        <v>146669</v>
      </c>
      <c r="E10" s="15">
        <f t="shared" si="0"/>
        <v>0</v>
      </c>
      <c r="F10" s="15">
        <f t="shared" si="1"/>
        <v>-100</v>
      </c>
      <c r="G10" s="19"/>
      <c r="H10" s="19"/>
    </row>
    <row r="11" spans="1:8" ht="18.75" customHeight="1">
      <c r="A11" s="18" t="s">
        <v>21</v>
      </c>
      <c r="B11" s="18">
        <v>12708</v>
      </c>
      <c r="C11" s="18"/>
      <c r="D11" s="18">
        <v>14664</v>
      </c>
      <c r="E11" s="15">
        <f t="shared" si="0"/>
        <v>0</v>
      </c>
      <c r="F11" s="15">
        <f t="shared" si="1"/>
        <v>-100</v>
      </c>
      <c r="G11" s="19"/>
      <c r="H11" s="19"/>
    </row>
    <row r="12" spans="1:8" ht="18.75" customHeight="1">
      <c r="A12" s="18" t="s">
        <v>22</v>
      </c>
      <c r="B12" s="18">
        <v>13511</v>
      </c>
      <c r="C12" s="18"/>
      <c r="D12" s="18">
        <v>12293</v>
      </c>
      <c r="E12" s="15">
        <f t="shared" si="0"/>
        <v>0</v>
      </c>
      <c r="F12" s="15">
        <f t="shared" si="1"/>
        <v>-100</v>
      </c>
      <c r="G12" s="19"/>
      <c r="H12" s="19"/>
    </row>
    <row r="13" spans="1:8" ht="18.75" customHeight="1">
      <c r="A13" s="18" t="s">
        <v>23</v>
      </c>
      <c r="B13" s="18">
        <v>92902</v>
      </c>
      <c r="C13" s="18"/>
      <c r="D13" s="18">
        <v>65338</v>
      </c>
      <c r="E13" s="15">
        <f t="shared" si="0"/>
        <v>0</v>
      </c>
      <c r="F13" s="15">
        <f t="shared" si="1"/>
        <v>-100</v>
      </c>
      <c r="G13" s="19"/>
      <c r="H13" s="19"/>
    </row>
    <row r="14" spans="1:8" ht="18.75" customHeight="1">
      <c r="A14" s="18" t="s">
        <v>24</v>
      </c>
      <c r="B14" s="18">
        <v>84402</v>
      </c>
      <c r="C14" s="18"/>
      <c r="D14" s="18">
        <v>78095</v>
      </c>
      <c r="E14" s="15">
        <f t="shared" si="0"/>
        <v>0</v>
      </c>
      <c r="F14" s="15">
        <f t="shared" si="1"/>
        <v>-100</v>
      </c>
      <c r="G14" s="19"/>
      <c r="H14" s="19"/>
    </row>
    <row r="15" spans="1:8" ht="18.75" customHeight="1">
      <c r="A15" s="18" t="s">
        <v>25</v>
      </c>
      <c r="B15" s="18">
        <v>19613</v>
      </c>
      <c r="C15" s="18"/>
      <c r="D15" s="18">
        <v>20978</v>
      </c>
      <c r="E15" s="15">
        <f t="shared" si="0"/>
        <v>0</v>
      </c>
      <c r="F15" s="15">
        <f t="shared" si="1"/>
        <v>-100</v>
      </c>
      <c r="H15" s="19"/>
    </row>
    <row r="16" spans="1:8" ht="18.75" customHeight="1">
      <c r="A16" s="18" t="s">
        <v>26</v>
      </c>
      <c r="B16" s="18">
        <v>211297</v>
      </c>
      <c r="C16" s="18"/>
      <c r="D16" s="18">
        <v>242869</v>
      </c>
      <c r="E16" s="15">
        <f t="shared" si="0"/>
        <v>0</v>
      </c>
      <c r="F16" s="15">
        <f t="shared" si="1"/>
        <v>-100</v>
      </c>
      <c r="G16" s="19"/>
      <c r="H16" s="19"/>
    </row>
    <row r="17" spans="1:8" ht="18.75" customHeight="1">
      <c r="A17" s="18" t="s">
        <v>27</v>
      </c>
      <c r="B17" s="18">
        <v>107389</v>
      </c>
      <c r="C17" s="18"/>
      <c r="D17" s="18">
        <v>70842</v>
      </c>
      <c r="E17" s="15">
        <f t="shared" si="0"/>
        <v>0</v>
      </c>
      <c r="F17" s="15">
        <f t="shared" si="1"/>
        <v>-100</v>
      </c>
      <c r="G17" s="19"/>
      <c r="H17" s="19"/>
    </row>
    <row r="18" spans="1:8" ht="18.75" customHeight="1">
      <c r="A18" s="18" t="s">
        <v>28</v>
      </c>
      <c r="B18" s="18">
        <v>47913</v>
      </c>
      <c r="C18" s="18"/>
      <c r="D18" s="18">
        <v>57948</v>
      </c>
      <c r="E18" s="15">
        <f t="shared" si="0"/>
        <v>0</v>
      </c>
      <c r="F18" s="15">
        <f t="shared" si="1"/>
        <v>-100</v>
      </c>
      <c r="G18" s="27"/>
      <c r="H18" s="19"/>
    </row>
    <row r="19" spans="1:8" ht="18.75" customHeight="1">
      <c r="A19" s="18" t="s">
        <v>29</v>
      </c>
      <c r="B19" s="18">
        <v>648</v>
      </c>
      <c r="C19" s="18"/>
      <c r="D19" s="18">
        <v>731</v>
      </c>
      <c r="E19" s="15">
        <f t="shared" si="0"/>
        <v>0</v>
      </c>
      <c r="F19" s="15">
        <f t="shared" si="1"/>
        <v>-100</v>
      </c>
      <c r="G19" s="19"/>
      <c r="H19" s="19"/>
    </row>
    <row r="20" spans="1:8" ht="18.75" customHeight="1">
      <c r="A20" s="18" t="s">
        <v>30</v>
      </c>
      <c r="B20" s="18">
        <v>424</v>
      </c>
      <c r="C20" s="18"/>
      <c r="D20" s="18">
        <v>2007</v>
      </c>
      <c r="E20" s="15">
        <f t="shared" si="0"/>
        <v>0</v>
      </c>
      <c r="F20" s="15">
        <f t="shared" si="1"/>
        <v>-100</v>
      </c>
      <c r="G20" s="19"/>
      <c r="H20" s="19"/>
    </row>
    <row r="21" spans="1:8" ht="18.75" customHeight="1">
      <c r="A21" s="18" t="s">
        <v>31</v>
      </c>
      <c r="B21" s="18"/>
      <c r="C21" s="18"/>
      <c r="D21" s="18">
        <v>431</v>
      </c>
      <c r="E21" s="15" t="e">
        <f t="shared" si="0"/>
        <v>#DIV/0!</v>
      </c>
      <c r="F21" s="15">
        <f t="shared" si="1"/>
        <v>-100</v>
      </c>
      <c r="G21" s="19"/>
      <c r="H21" s="19"/>
    </row>
    <row r="22" spans="1:8" ht="18.75" customHeight="1">
      <c r="A22" s="18" t="s">
        <v>32</v>
      </c>
      <c r="B22" s="18">
        <v>23122</v>
      </c>
      <c r="C22" s="18"/>
      <c r="D22" s="18">
        <v>12725</v>
      </c>
      <c r="E22" s="15">
        <f t="shared" si="0"/>
        <v>0</v>
      </c>
      <c r="F22" s="15">
        <f t="shared" si="1"/>
        <v>-100</v>
      </c>
      <c r="G22" s="19"/>
      <c r="H22" s="19"/>
    </row>
    <row r="23" spans="1:8" ht="18.75" customHeight="1">
      <c r="A23" s="18" t="s">
        <v>33</v>
      </c>
      <c r="B23" s="18">
        <v>27224</v>
      </c>
      <c r="C23" s="18"/>
      <c r="D23" s="18">
        <v>24892</v>
      </c>
      <c r="E23" s="15">
        <f t="shared" si="0"/>
        <v>0</v>
      </c>
      <c r="F23" s="15">
        <f t="shared" si="1"/>
        <v>-100</v>
      </c>
      <c r="G23" s="19"/>
      <c r="H23" s="19"/>
    </row>
    <row r="24" spans="1:8" ht="18.75" customHeight="1">
      <c r="A24" s="18" t="s">
        <v>34</v>
      </c>
      <c r="B24" s="18">
        <v>671</v>
      </c>
      <c r="C24" s="18"/>
      <c r="D24" s="18">
        <v>2744</v>
      </c>
      <c r="E24" s="15">
        <f t="shared" si="0"/>
        <v>0</v>
      </c>
      <c r="F24" s="15">
        <f t="shared" si="1"/>
        <v>-100</v>
      </c>
      <c r="G24" s="19"/>
      <c r="H24" s="19"/>
    </row>
    <row r="25" spans="1:8" ht="18.75" customHeight="1">
      <c r="A25" s="18" t="s">
        <v>35</v>
      </c>
      <c r="B25" s="18">
        <v>6608</v>
      </c>
      <c r="C25" s="18"/>
      <c r="D25" s="18">
        <v>5234</v>
      </c>
      <c r="E25" s="15"/>
      <c r="F25" s="15"/>
      <c r="G25" s="19"/>
      <c r="H25" s="19"/>
    </row>
    <row r="26" spans="1:8" ht="18.75" customHeight="1">
      <c r="A26" s="18" t="s">
        <v>36</v>
      </c>
      <c r="B26" s="18">
        <v>8862</v>
      </c>
      <c r="C26" s="18"/>
      <c r="D26" s="18">
        <v>7603</v>
      </c>
      <c r="E26" s="15">
        <f aca="true" t="shared" si="2" ref="E26:E34">C26/B26%</f>
        <v>0</v>
      </c>
      <c r="F26" s="15">
        <f aca="true" t="shared" si="3" ref="F26:F37">C26/D26*100-100</f>
        <v>-100</v>
      </c>
      <c r="G26" s="19"/>
      <c r="H26" s="19"/>
    </row>
    <row r="27" spans="1:8" ht="18.75" customHeight="1">
      <c r="A27" s="18" t="s">
        <v>37</v>
      </c>
      <c r="B27" s="18"/>
      <c r="C27" s="18"/>
      <c r="D27" s="18"/>
      <c r="E27" s="15" t="e">
        <f t="shared" si="2"/>
        <v>#DIV/0!</v>
      </c>
      <c r="F27" s="15" t="e">
        <f t="shared" si="3"/>
        <v>#DIV/0!</v>
      </c>
      <c r="G27" s="19"/>
      <c r="H27" s="19"/>
    </row>
    <row r="28" spans="1:8" ht="18.75" customHeight="1">
      <c r="A28" s="18" t="s">
        <v>38</v>
      </c>
      <c r="B28" s="18">
        <v>16000</v>
      </c>
      <c r="C28" s="18"/>
      <c r="D28" s="18"/>
      <c r="E28" s="15">
        <f t="shared" si="2"/>
        <v>0</v>
      </c>
      <c r="F28" s="15" t="e">
        <f t="shared" si="3"/>
        <v>#DIV/0!</v>
      </c>
      <c r="G28" s="19"/>
      <c r="H28" s="19"/>
    </row>
    <row r="29" spans="1:8" ht="18.75" customHeight="1">
      <c r="A29" s="17" t="s">
        <v>39</v>
      </c>
      <c r="B29" s="18">
        <f>SUM(B30:B38)</f>
        <v>752324</v>
      </c>
      <c r="C29" s="25">
        <f>SUM(C30:C38)</f>
        <v>0</v>
      </c>
      <c r="D29" s="25">
        <f>SUM(D30:D38)</f>
        <v>814878</v>
      </c>
      <c r="E29" s="15">
        <f t="shared" si="2"/>
        <v>0</v>
      </c>
      <c r="F29" s="15">
        <f t="shared" si="3"/>
        <v>-100</v>
      </c>
      <c r="G29" s="19"/>
      <c r="H29" s="19"/>
    </row>
    <row r="30" spans="1:8" ht="18.75" customHeight="1">
      <c r="A30" s="18" t="s">
        <v>40</v>
      </c>
      <c r="B30" s="25"/>
      <c r="C30" s="18"/>
      <c r="D30" s="18">
        <v>107</v>
      </c>
      <c r="E30" s="15" t="e">
        <f t="shared" si="2"/>
        <v>#DIV/0!</v>
      </c>
      <c r="F30" s="15">
        <f t="shared" si="3"/>
        <v>-100</v>
      </c>
      <c r="G30" s="19"/>
      <c r="H30" s="19"/>
    </row>
    <row r="31" spans="1:8" ht="18.75" customHeight="1">
      <c r="A31" s="18" t="s">
        <v>41</v>
      </c>
      <c r="B31" s="25"/>
      <c r="C31" s="18"/>
      <c r="D31" s="18">
        <v>287</v>
      </c>
      <c r="E31" s="15" t="e">
        <f t="shared" si="2"/>
        <v>#DIV/0!</v>
      </c>
      <c r="F31" s="15">
        <f t="shared" si="3"/>
        <v>-100</v>
      </c>
      <c r="G31" s="19"/>
      <c r="H31" s="19"/>
    </row>
    <row r="32" spans="1:8" ht="18.75" customHeight="1">
      <c r="A32" s="18" t="s">
        <v>42</v>
      </c>
      <c r="B32" s="18">
        <v>752282</v>
      </c>
      <c r="C32" s="18"/>
      <c r="D32" s="18">
        <v>703127</v>
      </c>
      <c r="E32" s="15">
        <f t="shared" si="2"/>
        <v>0</v>
      </c>
      <c r="F32" s="15">
        <f t="shared" si="3"/>
        <v>-100</v>
      </c>
      <c r="G32" s="19"/>
      <c r="H32" s="19"/>
    </row>
    <row r="33" spans="1:6" ht="18.75" customHeight="1">
      <c r="A33" s="18" t="s">
        <v>43</v>
      </c>
      <c r="B33" s="18"/>
      <c r="C33" s="18"/>
      <c r="D33" s="18"/>
      <c r="E33" s="15" t="e">
        <f t="shared" si="2"/>
        <v>#DIV/0!</v>
      </c>
      <c r="F33" s="15" t="e">
        <f t="shared" si="3"/>
        <v>#DIV/0!</v>
      </c>
    </row>
    <row r="34" spans="1:6" ht="18.75" customHeight="1">
      <c r="A34" s="18" t="s">
        <v>44</v>
      </c>
      <c r="B34" s="18"/>
      <c r="C34" s="18"/>
      <c r="D34" s="18">
        <v>150</v>
      </c>
      <c r="E34" s="15" t="e">
        <f t="shared" si="2"/>
        <v>#DIV/0!</v>
      </c>
      <c r="F34" s="15">
        <f t="shared" si="3"/>
        <v>-100</v>
      </c>
    </row>
    <row r="35" spans="1:6" ht="18.75" customHeight="1">
      <c r="A35" s="18" t="s">
        <v>45</v>
      </c>
      <c r="B35" s="18"/>
      <c r="C35" s="18"/>
      <c r="D35" s="18"/>
      <c r="E35" s="15"/>
      <c r="F35" s="15" t="e">
        <f t="shared" si="3"/>
        <v>#DIV/0!</v>
      </c>
    </row>
    <row r="36" spans="1:6" ht="18.75" customHeight="1">
      <c r="A36" s="18" t="s">
        <v>46</v>
      </c>
      <c r="B36" s="18">
        <v>42</v>
      </c>
      <c r="C36" s="18"/>
      <c r="D36" s="18">
        <v>73888</v>
      </c>
      <c r="E36" s="15"/>
      <c r="F36" s="15">
        <f t="shared" si="3"/>
        <v>-100</v>
      </c>
    </row>
    <row r="37" spans="1:6" ht="18.75" customHeight="1">
      <c r="A37" s="18" t="s">
        <v>47</v>
      </c>
      <c r="B37" s="25"/>
      <c r="C37" s="18"/>
      <c r="D37" s="18">
        <v>25204</v>
      </c>
      <c r="E37" s="15" t="e">
        <f>C37/B37%</f>
        <v>#DIV/0!</v>
      </c>
      <c r="F37" s="15">
        <f t="shared" si="3"/>
        <v>-100</v>
      </c>
    </row>
    <row r="38" spans="1:6" ht="18.75" customHeight="1">
      <c r="A38" s="18" t="s">
        <v>48</v>
      </c>
      <c r="B38" s="25"/>
      <c r="C38" s="18"/>
      <c r="D38" s="34">
        <v>12115</v>
      </c>
      <c r="E38" s="18"/>
      <c r="F38" s="18"/>
    </row>
  </sheetData>
  <sheetProtection/>
  <protectedRanges>
    <protectedRange sqref="B25" name="区域19_1_2_1"/>
    <protectedRange sqref="B28" name="区域1_1_1_1"/>
    <protectedRange sqref="B26" name="区域19_1_1_1_1"/>
  </protectedRanges>
  <mergeCells count="6">
    <mergeCell ref="A1:F1"/>
    <mergeCell ref="E2:F2"/>
    <mergeCell ref="C3:D3"/>
    <mergeCell ref="A3:A4"/>
    <mergeCell ref="E3:E4"/>
    <mergeCell ref="F3:F4"/>
  </mergeCells>
  <printOptions horizontalCentered="1"/>
  <pageMargins left="0.15748031496062992" right="0.1968503937007874" top="0.5905511811023623" bottom="0.9842519685039371" header="0.5118110236220472" footer="0.5118110236220472"/>
  <pageSetup fitToHeight="1" fitToWidth="1" horizontalDpi="600" verticalDpi="6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J14" sqref="J14"/>
    </sheetView>
  </sheetViews>
  <sheetFormatPr defaultColWidth="9.00390625" defaultRowHeight="20.25" customHeight="1"/>
  <cols>
    <col min="1" max="1" width="28.375" style="0" customWidth="1"/>
    <col min="2" max="8" width="9.125" style="0" customWidth="1"/>
  </cols>
  <sheetData>
    <row r="1" spans="1:8" ht="27" customHeight="1">
      <c r="A1" s="1" t="s">
        <v>51</v>
      </c>
      <c r="B1" s="1"/>
      <c r="C1" s="1"/>
      <c r="D1" s="1"/>
      <c r="E1" s="1"/>
      <c r="F1" s="1"/>
      <c r="G1" s="1"/>
      <c r="H1" s="1"/>
    </row>
    <row r="2" spans="1:8" ht="20.25" customHeight="1">
      <c r="A2" s="2" t="s">
        <v>1</v>
      </c>
      <c r="B2" s="3"/>
      <c r="C2" s="35">
        <v>44500</v>
      </c>
      <c r="D2" s="35"/>
      <c r="E2" s="2"/>
      <c r="F2" s="2"/>
      <c r="G2" s="4" t="s">
        <v>2</v>
      </c>
      <c r="H2" s="4"/>
    </row>
    <row r="3" spans="1:8" ht="20.25" customHeight="1">
      <c r="A3" s="5" t="s">
        <v>3</v>
      </c>
      <c r="B3" s="6" t="s">
        <v>52</v>
      </c>
      <c r="C3" s="7" t="s">
        <v>53</v>
      </c>
      <c r="D3" s="8"/>
      <c r="E3" s="7" t="s">
        <v>5</v>
      </c>
      <c r="F3" s="8"/>
      <c r="G3" s="5" t="s">
        <v>6</v>
      </c>
      <c r="H3" s="9" t="s">
        <v>7</v>
      </c>
    </row>
    <row r="4" spans="1:8" ht="20.25" customHeight="1">
      <c r="A4" s="10"/>
      <c r="B4" s="11" t="s">
        <v>9</v>
      </c>
      <c r="C4" s="12" t="s">
        <v>10</v>
      </c>
      <c r="D4" s="12" t="s">
        <v>11</v>
      </c>
      <c r="E4" s="12" t="s">
        <v>10</v>
      </c>
      <c r="F4" s="12" t="s">
        <v>11</v>
      </c>
      <c r="G4" s="10"/>
      <c r="H4" s="9"/>
    </row>
    <row r="5" spans="1:10" ht="20.25" customHeight="1">
      <c r="A5" s="13" t="s">
        <v>12</v>
      </c>
      <c r="B5" s="14">
        <f>B6+B29</f>
        <v>1739365</v>
      </c>
      <c r="C5" s="14">
        <f>C6+C29</f>
        <v>0</v>
      </c>
      <c r="D5" s="14">
        <f>D6+D29</f>
        <v>111318</v>
      </c>
      <c r="E5" s="14">
        <f>E6+E29</f>
        <v>0</v>
      </c>
      <c r="F5" s="14">
        <f>F6+F29</f>
        <v>1586992</v>
      </c>
      <c r="G5" s="15">
        <f>E5/B5%</f>
        <v>0</v>
      </c>
      <c r="H5" s="15">
        <f>E5/F5*100-100</f>
        <v>-100</v>
      </c>
      <c r="I5" s="16"/>
      <c r="J5" s="16"/>
    </row>
    <row r="6" spans="1:10" ht="20.25" customHeight="1">
      <c r="A6" s="17" t="s">
        <v>16</v>
      </c>
      <c r="B6" s="18">
        <f>SUM(B7:B28)</f>
        <v>987041</v>
      </c>
      <c r="C6" s="18">
        <f>SUM(C7:C28)</f>
        <v>0</v>
      </c>
      <c r="D6" s="18">
        <f>SUM(D7:D28)</f>
        <v>30675</v>
      </c>
      <c r="E6" s="18">
        <f>SUM(E7:E28)</f>
        <v>0</v>
      </c>
      <c r="F6" s="18">
        <f>SUM(F7:F28)</f>
        <v>803005</v>
      </c>
      <c r="G6" s="15">
        <f>E6/B6%</f>
        <v>0</v>
      </c>
      <c r="H6" s="15">
        <f>E6/F6*100-100</f>
        <v>-100</v>
      </c>
      <c r="I6" s="19"/>
      <c r="J6" s="19"/>
    </row>
    <row r="7" spans="1:10" ht="20.25" customHeight="1">
      <c r="A7" s="20" t="s">
        <v>17</v>
      </c>
      <c r="B7" s="18">
        <v>96393</v>
      </c>
      <c r="C7" s="18">
        <f>E7-9!C7</f>
        <v>0</v>
      </c>
      <c r="D7" s="18">
        <f>F7-9!D7</f>
        <v>3500</v>
      </c>
      <c r="E7" s="18"/>
      <c r="F7" s="18">
        <v>74731</v>
      </c>
      <c r="G7" s="15">
        <f aca="true" t="shared" si="0" ref="G7:G24">E7/B7%</f>
        <v>0</v>
      </c>
      <c r="H7" s="15">
        <f aca="true" t="shared" si="1" ref="H7:H24">E7/F7*100-100</f>
        <v>-100</v>
      </c>
      <c r="I7" s="19"/>
      <c r="J7" s="19"/>
    </row>
    <row r="8" spans="1:10" ht="20.25" customHeight="1">
      <c r="A8" s="20" t="s">
        <v>18</v>
      </c>
      <c r="B8" s="18">
        <v>1631</v>
      </c>
      <c r="C8" s="18">
        <f>E8-9!C8</f>
        <v>0</v>
      </c>
      <c r="D8" s="18">
        <f>F8-9!D8</f>
        <v>0</v>
      </c>
      <c r="E8" s="18"/>
      <c r="F8" s="18">
        <v>625</v>
      </c>
      <c r="G8" s="15">
        <f t="shared" si="0"/>
        <v>0</v>
      </c>
      <c r="H8" s="15">
        <f t="shared" si="1"/>
        <v>-100</v>
      </c>
      <c r="I8" s="19"/>
      <c r="J8" s="19"/>
    </row>
    <row r="9" spans="1:10" ht="20.25" customHeight="1">
      <c r="A9" s="18" t="s">
        <v>19</v>
      </c>
      <c r="B9" s="18">
        <v>47450</v>
      </c>
      <c r="C9" s="18">
        <f>E9-9!C9</f>
        <v>0</v>
      </c>
      <c r="D9" s="18">
        <f>F9-9!D9</f>
        <v>1202</v>
      </c>
      <c r="E9" s="18"/>
      <c r="F9" s="18">
        <v>31663</v>
      </c>
      <c r="G9" s="15">
        <f t="shared" si="0"/>
        <v>0</v>
      </c>
      <c r="H9" s="15">
        <f t="shared" si="1"/>
        <v>-100</v>
      </c>
      <c r="I9" s="19"/>
      <c r="J9" s="19"/>
    </row>
    <row r="10" spans="1:10" ht="20.25" customHeight="1">
      <c r="A10" s="18" t="s">
        <v>20</v>
      </c>
      <c r="B10" s="18">
        <v>168273</v>
      </c>
      <c r="C10" s="18">
        <f>E10-9!C10</f>
        <v>0</v>
      </c>
      <c r="D10" s="18">
        <f>F10-9!D10</f>
        <v>3738</v>
      </c>
      <c r="E10" s="18"/>
      <c r="F10" s="18">
        <v>132442</v>
      </c>
      <c r="G10" s="15">
        <f t="shared" si="0"/>
        <v>0</v>
      </c>
      <c r="H10" s="15">
        <f t="shared" si="1"/>
        <v>-100</v>
      </c>
      <c r="I10" s="19"/>
      <c r="J10" s="19"/>
    </row>
    <row r="11" spans="1:10" ht="20.25" customHeight="1">
      <c r="A11" s="18" t="s">
        <v>21</v>
      </c>
      <c r="B11" s="18">
        <v>12708</v>
      </c>
      <c r="C11" s="18">
        <f>E11-9!C11</f>
        <v>0</v>
      </c>
      <c r="D11" s="18">
        <f>F11-9!D11</f>
        <v>218</v>
      </c>
      <c r="E11" s="18"/>
      <c r="F11" s="18">
        <v>13225</v>
      </c>
      <c r="G11" s="15">
        <f t="shared" si="0"/>
        <v>0</v>
      </c>
      <c r="H11" s="15">
        <f t="shared" si="1"/>
        <v>-100</v>
      </c>
      <c r="I11" s="19"/>
      <c r="J11" s="19"/>
    </row>
    <row r="12" spans="1:10" ht="20.25" customHeight="1">
      <c r="A12" s="18" t="s">
        <v>22</v>
      </c>
      <c r="B12" s="18">
        <v>13511</v>
      </c>
      <c r="C12" s="18">
        <f>E12-9!C12</f>
        <v>0</v>
      </c>
      <c r="D12" s="18">
        <f>F12-9!D12</f>
        <v>315</v>
      </c>
      <c r="E12" s="18"/>
      <c r="F12" s="18">
        <v>11315</v>
      </c>
      <c r="G12" s="15">
        <f t="shared" si="0"/>
        <v>0</v>
      </c>
      <c r="H12" s="15">
        <f t="shared" si="1"/>
        <v>-100</v>
      </c>
      <c r="I12" s="19"/>
      <c r="J12" s="19"/>
    </row>
    <row r="13" spans="1:10" ht="20.25" customHeight="1">
      <c r="A13" s="18" t="s">
        <v>23</v>
      </c>
      <c r="B13" s="18">
        <v>92902</v>
      </c>
      <c r="C13" s="18">
        <f>E13-9!C13</f>
        <v>0</v>
      </c>
      <c r="D13" s="18">
        <f>F13-9!D13</f>
        <v>5092</v>
      </c>
      <c r="E13" s="18"/>
      <c r="F13" s="18">
        <v>61244</v>
      </c>
      <c r="G13" s="15">
        <f t="shared" si="0"/>
        <v>0</v>
      </c>
      <c r="H13" s="15">
        <f t="shared" si="1"/>
        <v>-100</v>
      </c>
      <c r="I13" s="19"/>
      <c r="J13" s="19"/>
    </row>
    <row r="14" spans="1:10" ht="20.25" customHeight="1">
      <c r="A14" s="18" t="s">
        <v>24</v>
      </c>
      <c r="B14" s="18">
        <v>84402</v>
      </c>
      <c r="C14" s="18">
        <f>E14-9!C14</f>
        <v>0</v>
      </c>
      <c r="D14" s="18">
        <f>F14-9!D14</f>
        <v>3325</v>
      </c>
      <c r="E14" s="18"/>
      <c r="F14" s="18">
        <v>63795</v>
      </c>
      <c r="G14" s="15">
        <f t="shared" si="0"/>
        <v>0</v>
      </c>
      <c r="H14" s="15">
        <f t="shared" si="1"/>
        <v>-100</v>
      </c>
      <c r="I14" s="19"/>
      <c r="J14" s="19"/>
    </row>
    <row r="15" spans="1:10" ht="20.25" customHeight="1">
      <c r="A15" s="18" t="s">
        <v>25</v>
      </c>
      <c r="B15" s="18">
        <v>19613</v>
      </c>
      <c r="C15" s="18">
        <f>E15-9!C15</f>
        <v>0</v>
      </c>
      <c r="D15" s="18">
        <f>F15-9!D15</f>
        <v>179</v>
      </c>
      <c r="E15" s="18"/>
      <c r="F15" s="18">
        <v>20261</v>
      </c>
      <c r="G15" s="15">
        <f t="shared" si="0"/>
        <v>0</v>
      </c>
      <c r="H15" s="15">
        <f t="shared" si="1"/>
        <v>-100</v>
      </c>
      <c r="I15" s="19"/>
      <c r="J15" s="19"/>
    </row>
    <row r="16" spans="1:10" ht="20.25" customHeight="1">
      <c r="A16" s="18" t="s">
        <v>26</v>
      </c>
      <c r="B16" s="18">
        <v>211297</v>
      </c>
      <c r="C16" s="18">
        <f>E16-9!C16</f>
        <v>0</v>
      </c>
      <c r="D16" s="18">
        <f>F16-9!D16</f>
        <v>846</v>
      </c>
      <c r="E16" s="18"/>
      <c r="F16" s="18">
        <v>222165</v>
      </c>
      <c r="G16" s="15">
        <f t="shared" si="0"/>
        <v>0</v>
      </c>
      <c r="H16" s="15">
        <f t="shared" si="1"/>
        <v>-100</v>
      </c>
      <c r="I16" s="19"/>
      <c r="J16" s="19"/>
    </row>
    <row r="17" spans="1:10" ht="20.25" customHeight="1">
      <c r="A17" s="18" t="s">
        <v>27</v>
      </c>
      <c r="B17" s="18">
        <v>107389</v>
      </c>
      <c r="C17" s="18">
        <f>E17-9!C17</f>
        <v>0</v>
      </c>
      <c r="D17" s="18">
        <f>F17-9!D17</f>
        <v>9196</v>
      </c>
      <c r="E17" s="18"/>
      <c r="F17" s="18">
        <v>67303</v>
      </c>
      <c r="G17" s="15">
        <f t="shared" si="0"/>
        <v>0</v>
      </c>
      <c r="H17" s="15">
        <f t="shared" si="1"/>
        <v>-100</v>
      </c>
      <c r="I17" s="19"/>
      <c r="J17" s="19"/>
    </row>
    <row r="18" spans="1:10" ht="20.25" customHeight="1">
      <c r="A18" s="18" t="s">
        <v>28</v>
      </c>
      <c r="B18" s="18">
        <v>47913</v>
      </c>
      <c r="C18" s="18">
        <f>E18-9!C18</f>
        <v>0</v>
      </c>
      <c r="D18" s="18">
        <f>F18-9!D18</f>
        <v>441</v>
      </c>
      <c r="E18" s="18"/>
      <c r="F18" s="18">
        <v>56726</v>
      </c>
      <c r="G18" s="15">
        <f t="shared" si="0"/>
        <v>0</v>
      </c>
      <c r="H18" s="15">
        <f t="shared" si="1"/>
        <v>-100</v>
      </c>
      <c r="I18" s="19"/>
      <c r="J18" s="19"/>
    </row>
    <row r="19" spans="1:10" ht="20.25" customHeight="1">
      <c r="A19" s="18" t="s">
        <v>29</v>
      </c>
      <c r="B19" s="18">
        <v>648</v>
      </c>
      <c r="C19" s="18">
        <f>E19-9!C19</f>
        <v>0</v>
      </c>
      <c r="D19" s="18">
        <f>F19-9!D19</f>
        <v>-19</v>
      </c>
      <c r="E19" s="18"/>
      <c r="F19" s="18">
        <v>731</v>
      </c>
      <c r="G19" s="15">
        <f t="shared" si="0"/>
        <v>0</v>
      </c>
      <c r="H19" s="15">
        <f t="shared" si="1"/>
        <v>-100</v>
      </c>
      <c r="I19" s="19"/>
      <c r="J19" s="19"/>
    </row>
    <row r="20" spans="1:10" ht="20.25" customHeight="1">
      <c r="A20" s="18" t="s">
        <v>30</v>
      </c>
      <c r="B20" s="18">
        <v>424</v>
      </c>
      <c r="C20" s="18">
        <f>E20-9!C20</f>
        <v>0</v>
      </c>
      <c r="D20" s="18">
        <f>F20-9!D20</f>
        <v>3</v>
      </c>
      <c r="E20" s="18"/>
      <c r="F20" s="18">
        <v>1459</v>
      </c>
      <c r="G20" s="15">
        <f t="shared" si="0"/>
        <v>0</v>
      </c>
      <c r="H20" s="15">
        <f t="shared" si="1"/>
        <v>-100</v>
      </c>
      <c r="I20" s="19"/>
      <c r="J20" s="19"/>
    </row>
    <row r="21" spans="1:10" ht="20.25" customHeight="1">
      <c r="A21" s="18" t="s">
        <v>31</v>
      </c>
      <c r="B21" s="18"/>
      <c r="C21" s="18">
        <f>E21-9!C21</f>
        <v>0</v>
      </c>
      <c r="D21" s="18">
        <f>F21-9!D21</f>
        <v>0</v>
      </c>
      <c r="E21" s="18"/>
      <c r="F21" s="18">
        <v>431</v>
      </c>
      <c r="G21" s="15" t="e">
        <f t="shared" si="0"/>
        <v>#DIV/0!</v>
      </c>
      <c r="H21" s="15">
        <f t="shared" si="1"/>
        <v>-100</v>
      </c>
      <c r="I21" s="19"/>
      <c r="J21" s="19"/>
    </row>
    <row r="22" spans="1:10" ht="20.25" customHeight="1">
      <c r="A22" s="18" t="s">
        <v>32</v>
      </c>
      <c r="B22" s="18">
        <v>23122</v>
      </c>
      <c r="C22" s="18">
        <f>E22-9!C22</f>
        <v>0</v>
      </c>
      <c r="D22" s="18">
        <f>F22-9!D22</f>
        <v>845</v>
      </c>
      <c r="E22" s="18"/>
      <c r="F22" s="18">
        <v>9957</v>
      </c>
      <c r="G22" s="15">
        <f t="shared" si="0"/>
        <v>0</v>
      </c>
      <c r="H22" s="15">
        <f t="shared" si="1"/>
        <v>-100</v>
      </c>
      <c r="I22" s="19"/>
      <c r="J22" s="19"/>
    </row>
    <row r="23" spans="1:10" ht="20.25" customHeight="1">
      <c r="A23" s="18" t="s">
        <v>33</v>
      </c>
      <c r="B23" s="18">
        <v>27224</v>
      </c>
      <c r="C23" s="18">
        <f>E23-9!C23</f>
        <v>0</v>
      </c>
      <c r="D23" s="18">
        <f>F23-9!D23</f>
        <v>1716</v>
      </c>
      <c r="E23" s="18"/>
      <c r="F23" s="18">
        <v>23136</v>
      </c>
      <c r="G23" s="15">
        <f t="shared" si="0"/>
        <v>0</v>
      </c>
      <c r="H23" s="15">
        <f t="shared" si="1"/>
        <v>-100</v>
      </c>
      <c r="I23" s="19"/>
      <c r="J23" s="19"/>
    </row>
    <row r="24" spans="1:10" ht="20.25" customHeight="1">
      <c r="A24" s="18" t="s">
        <v>34</v>
      </c>
      <c r="B24" s="18">
        <v>671</v>
      </c>
      <c r="C24" s="18">
        <f>E24-9!C24</f>
        <v>0</v>
      </c>
      <c r="D24" s="18">
        <f>F24-9!D24</f>
        <v>0</v>
      </c>
      <c r="E24" s="18"/>
      <c r="F24" s="18">
        <v>1081</v>
      </c>
      <c r="G24" s="15">
        <f t="shared" si="0"/>
        <v>0</v>
      </c>
      <c r="H24" s="15">
        <f t="shared" si="1"/>
        <v>-100</v>
      </c>
      <c r="I24" s="19"/>
      <c r="J24" s="19"/>
    </row>
    <row r="25" spans="1:10" ht="20.25" customHeight="1">
      <c r="A25" s="18" t="s">
        <v>35</v>
      </c>
      <c r="B25" s="18">
        <v>6608</v>
      </c>
      <c r="C25" s="18">
        <f>E25-9!C25</f>
        <v>0</v>
      </c>
      <c r="D25" s="18">
        <f>F25-9!D25</f>
        <v>78</v>
      </c>
      <c r="E25" s="18"/>
      <c r="F25" s="18">
        <v>3112</v>
      </c>
      <c r="G25" s="15"/>
      <c r="H25" s="15"/>
      <c r="I25" s="19"/>
      <c r="J25" s="19"/>
    </row>
    <row r="26" spans="1:10" ht="20.25" customHeight="1">
      <c r="A26" s="18" t="s">
        <v>36</v>
      </c>
      <c r="B26" s="18">
        <v>8862</v>
      </c>
      <c r="C26" s="18">
        <f>E26-9!C26</f>
        <v>0</v>
      </c>
      <c r="D26" s="18">
        <f>F26-9!D26</f>
        <v>0</v>
      </c>
      <c r="E26" s="18"/>
      <c r="F26" s="18">
        <v>7603</v>
      </c>
      <c r="G26" s="15">
        <f aca="true" t="shared" si="2" ref="G26:G34">E26/B26%</f>
        <v>0</v>
      </c>
      <c r="H26" s="15">
        <f aca="true" t="shared" si="3" ref="H26:H37">E26/F26*100-100</f>
        <v>-100</v>
      </c>
      <c r="I26" s="19"/>
      <c r="J26" s="19"/>
    </row>
    <row r="27" spans="1:10" ht="20.25" customHeight="1">
      <c r="A27" s="18" t="s">
        <v>37</v>
      </c>
      <c r="B27" s="18"/>
      <c r="C27" s="18">
        <f>E27-9!C27</f>
        <v>0</v>
      </c>
      <c r="D27" s="18">
        <f>F27-9!D27</f>
        <v>0</v>
      </c>
      <c r="E27" s="18"/>
      <c r="F27" s="18"/>
      <c r="G27" s="15" t="e">
        <f t="shared" si="2"/>
        <v>#DIV/0!</v>
      </c>
      <c r="H27" s="15" t="e">
        <f t="shared" si="3"/>
        <v>#DIV/0!</v>
      </c>
      <c r="I27" s="19"/>
      <c r="J27" s="19"/>
    </row>
    <row r="28" spans="1:10" ht="20.25" customHeight="1">
      <c r="A28" s="18" t="s">
        <v>38</v>
      </c>
      <c r="B28" s="18">
        <v>16000</v>
      </c>
      <c r="C28" s="18">
        <f>E28-9!C28</f>
        <v>0</v>
      </c>
      <c r="D28" s="18">
        <f>F28-9!D28</f>
        <v>0</v>
      </c>
      <c r="E28" s="18"/>
      <c r="F28" s="18"/>
      <c r="G28" s="15">
        <f t="shared" si="2"/>
        <v>0</v>
      </c>
      <c r="H28" s="15" t="e">
        <f t="shared" si="3"/>
        <v>#DIV/0!</v>
      </c>
      <c r="I28" s="19"/>
      <c r="J28" s="19"/>
    </row>
    <row r="29" spans="1:10" ht="20.25" customHeight="1">
      <c r="A29" s="17" t="s">
        <v>39</v>
      </c>
      <c r="B29" s="18">
        <f>SUM(B30:B38)</f>
        <v>752324</v>
      </c>
      <c r="C29" s="18">
        <f>E29-9!C29</f>
        <v>0</v>
      </c>
      <c r="D29" s="18">
        <f>F29-9!D29</f>
        <v>80643</v>
      </c>
      <c r="E29" s="25">
        <f>SUM(E30:E38)</f>
        <v>0</v>
      </c>
      <c r="F29" s="25">
        <f>SUM(F30:F38)</f>
        <v>783987</v>
      </c>
      <c r="G29" s="15">
        <f t="shared" si="2"/>
        <v>0</v>
      </c>
      <c r="H29" s="15">
        <f t="shared" si="3"/>
        <v>-100</v>
      </c>
      <c r="I29" s="19"/>
      <c r="J29" s="19"/>
    </row>
    <row r="30" spans="1:10" ht="20.25" customHeight="1">
      <c r="A30" s="18" t="s">
        <v>40</v>
      </c>
      <c r="B30" s="25"/>
      <c r="C30" s="18">
        <f>E30-9!C30</f>
        <v>0</v>
      </c>
      <c r="D30" s="18">
        <f>F30-9!D30</f>
        <v>0</v>
      </c>
      <c r="E30" s="18"/>
      <c r="F30" s="18">
        <v>107</v>
      </c>
      <c r="G30" s="15" t="e">
        <f t="shared" si="2"/>
        <v>#DIV/0!</v>
      </c>
      <c r="H30" s="15">
        <f t="shared" si="3"/>
        <v>-100</v>
      </c>
      <c r="I30" s="19"/>
      <c r="J30" s="19"/>
    </row>
    <row r="31" spans="1:10" ht="20.25" customHeight="1">
      <c r="A31" s="18" t="s">
        <v>41</v>
      </c>
      <c r="B31" s="25"/>
      <c r="C31" s="18">
        <f>E31-9!C31</f>
        <v>0</v>
      </c>
      <c r="D31" s="18">
        <f>F31-9!D31</f>
        <v>0</v>
      </c>
      <c r="E31" s="18"/>
      <c r="F31" s="18">
        <v>287</v>
      </c>
      <c r="G31" s="15" t="e">
        <f t="shared" si="2"/>
        <v>#DIV/0!</v>
      </c>
      <c r="H31" s="15">
        <f t="shared" si="3"/>
        <v>-100</v>
      </c>
      <c r="I31" s="19"/>
      <c r="J31" s="19"/>
    </row>
    <row r="32" spans="1:10" ht="20.25" customHeight="1">
      <c r="A32" s="18" t="s">
        <v>42</v>
      </c>
      <c r="B32" s="18">
        <v>752282</v>
      </c>
      <c r="C32" s="18">
        <f>E32-9!C32</f>
        <v>0</v>
      </c>
      <c r="D32" s="18">
        <f>F32-9!D32</f>
        <v>80378</v>
      </c>
      <c r="E32" s="18"/>
      <c r="F32" s="18">
        <v>672236</v>
      </c>
      <c r="G32" s="15">
        <f t="shared" si="2"/>
        <v>0</v>
      </c>
      <c r="H32" s="15">
        <f t="shared" si="3"/>
        <v>-100</v>
      </c>
      <c r="I32" s="19"/>
      <c r="J32" s="19"/>
    </row>
    <row r="33" spans="1:8" ht="20.25" customHeight="1">
      <c r="A33" s="18" t="s">
        <v>43</v>
      </c>
      <c r="B33" s="18"/>
      <c r="C33" s="18">
        <f>E33-9!C33</f>
        <v>0</v>
      </c>
      <c r="D33" s="18">
        <f>F33-9!D33</f>
        <v>0</v>
      </c>
      <c r="E33" s="18"/>
      <c r="F33" s="18"/>
      <c r="G33" s="15" t="e">
        <f t="shared" si="2"/>
        <v>#DIV/0!</v>
      </c>
      <c r="H33" s="15" t="e">
        <f t="shared" si="3"/>
        <v>#DIV/0!</v>
      </c>
    </row>
    <row r="34" spans="1:8" ht="20.25" customHeight="1">
      <c r="A34" s="18" t="s">
        <v>44</v>
      </c>
      <c r="B34" s="18"/>
      <c r="C34" s="18">
        <f>E34-9!C34</f>
        <v>0</v>
      </c>
      <c r="D34" s="18">
        <f>F34-9!D34</f>
        <v>0</v>
      </c>
      <c r="E34" s="18"/>
      <c r="F34" s="18">
        <v>150</v>
      </c>
      <c r="G34" s="15" t="e">
        <f t="shared" si="2"/>
        <v>#DIV/0!</v>
      </c>
      <c r="H34" s="15">
        <f t="shared" si="3"/>
        <v>-100</v>
      </c>
    </row>
    <row r="35" spans="1:8" ht="20.25" customHeight="1">
      <c r="A35" s="18" t="s">
        <v>45</v>
      </c>
      <c r="B35" s="18"/>
      <c r="C35" s="18">
        <f>E35-9!C35</f>
        <v>0</v>
      </c>
      <c r="D35" s="18">
        <f>F35-9!D35</f>
        <v>0</v>
      </c>
      <c r="E35" s="18"/>
      <c r="F35" s="18"/>
      <c r="G35" s="15"/>
      <c r="H35" s="15" t="e">
        <f t="shared" si="3"/>
        <v>#DIV/0!</v>
      </c>
    </row>
    <row r="36" spans="1:8" ht="20.25" customHeight="1">
      <c r="A36" s="18" t="s">
        <v>46</v>
      </c>
      <c r="B36" s="18">
        <v>42</v>
      </c>
      <c r="C36" s="18">
        <f>E36-9!C36</f>
        <v>0</v>
      </c>
      <c r="D36" s="18">
        <f>F36-9!D36</f>
        <v>265</v>
      </c>
      <c r="E36" s="18"/>
      <c r="F36" s="18">
        <v>73888</v>
      </c>
      <c r="G36" s="15"/>
      <c r="H36" s="15">
        <f t="shared" si="3"/>
        <v>-100</v>
      </c>
    </row>
    <row r="37" spans="1:8" ht="20.25" customHeight="1">
      <c r="A37" s="18" t="s">
        <v>47</v>
      </c>
      <c r="B37" s="25"/>
      <c r="C37" s="18">
        <f>E37-9!C37</f>
        <v>0</v>
      </c>
      <c r="D37" s="18">
        <f>F37-9!D37</f>
        <v>0</v>
      </c>
      <c r="E37" s="18"/>
      <c r="F37" s="18">
        <v>25204</v>
      </c>
      <c r="G37" s="15" t="e">
        <f>E37/B37%</f>
        <v>#DIV/0!</v>
      </c>
      <c r="H37" s="15">
        <f t="shared" si="3"/>
        <v>-100</v>
      </c>
    </row>
    <row r="38" spans="1:8" ht="20.25" customHeight="1">
      <c r="A38" s="18" t="s">
        <v>48</v>
      </c>
      <c r="B38" s="25"/>
      <c r="C38" s="18">
        <f>E38-9!C38</f>
        <v>0</v>
      </c>
      <c r="D38" s="18">
        <f>F38-9!D38</f>
        <v>0</v>
      </c>
      <c r="E38" s="34"/>
      <c r="F38" s="34">
        <v>12115</v>
      </c>
      <c r="G38" s="18"/>
      <c r="H38" s="18"/>
    </row>
  </sheetData>
  <sheetProtection/>
  <protectedRanges>
    <protectedRange sqref="B25" name="区域19_1_2_1"/>
    <protectedRange sqref="B28" name="区域1_1_1_1"/>
    <protectedRange sqref="B26" name="区域19_1_1_1_1"/>
  </protectedRanges>
  <mergeCells count="8">
    <mergeCell ref="A1:H1"/>
    <mergeCell ref="C2:D2"/>
    <mergeCell ref="G2:H2"/>
    <mergeCell ref="C3:D3"/>
    <mergeCell ref="E3:F3"/>
    <mergeCell ref="A3:A4"/>
    <mergeCell ref="G3:G4"/>
    <mergeCell ref="H3:H4"/>
  </mergeCells>
  <printOptions/>
  <pageMargins left="0.2362204724409449" right="0.15" top="0.5511811023622047" bottom="0.5511811023622047" header="0.5118110236220472" footer="0.5118110236220472"/>
  <pageSetup fitToHeight="1" fitToWidth="1" horizontalDpi="600" verticalDpi="600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F3" sqref="F3:F4"/>
    </sheetView>
  </sheetViews>
  <sheetFormatPr defaultColWidth="9.00390625" defaultRowHeight="20.25" customHeight="1"/>
  <cols>
    <col min="1" max="1" width="22.25390625" style="0" customWidth="1"/>
    <col min="2" max="6" width="12.625" style="0" customWidth="1"/>
  </cols>
  <sheetData>
    <row r="1" spans="1:6" ht="27" customHeight="1">
      <c r="A1" s="1" t="s">
        <v>54</v>
      </c>
      <c r="B1" s="1"/>
      <c r="C1" s="1"/>
      <c r="D1" s="1"/>
      <c r="E1" s="1"/>
      <c r="F1" s="1"/>
    </row>
    <row r="2" spans="1:6" ht="20.25" customHeight="1">
      <c r="A2" s="2" t="s">
        <v>1</v>
      </c>
      <c r="B2" s="3"/>
      <c r="C2" s="2"/>
      <c r="D2" s="2"/>
      <c r="E2" s="4" t="s">
        <v>2</v>
      </c>
      <c r="F2" s="4"/>
    </row>
    <row r="3" spans="1:6" ht="20.25" customHeight="1">
      <c r="A3" s="5" t="s">
        <v>3</v>
      </c>
      <c r="B3" s="6" t="s">
        <v>52</v>
      </c>
      <c r="C3" s="7" t="s">
        <v>5</v>
      </c>
      <c r="D3" s="8"/>
      <c r="E3" s="5" t="s">
        <v>6</v>
      </c>
      <c r="F3" s="9" t="s">
        <v>7</v>
      </c>
    </row>
    <row r="4" spans="1:6" ht="20.25" customHeight="1">
      <c r="A4" s="10"/>
      <c r="B4" s="11" t="s">
        <v>9</v>
      </c>
      <c r="C4" s="12" t="s">
        <v>10</v>
      </c>
      <c r="D4" s="12" t="s">
        <v>11</v>
      </c>
      <c r="E4" s="10"/>
      <c r="F4" s="9"/>
    </row>
    <row r="5" spans="1:10" ht="20.25" customHeight="1">
      <c r="A5" s="13" t="s">
        <v>12</v>
      </c>
      <c r="B5" s="14">
        <f>B6+B29</f>
        <v>1739365</v>
      </c>
      <c r="C5" s="14">
        <f>C6+C29</f>
        <v>0</v>
      </c>
      <c r="D5" s="14">
        <f>D6+D29</f>
        <v>1475674</v>
      </c>
      <c r="E5" s="15">
        <f>C5/B5%</f>
        <v>0</v>
      </c>
      <c r="F5" s="15">
        <f>C5/D5*100-100</f>
        <v>-100</v>
      </c>
      <c r="G5" s="16"/>
      <c r="H5" s="16"/>
      <c r="I5" s="16"/>
      <c r="J5" s="16"/>
    </row>
    <row r="6" spans="1:10" ht="20.25" customHeight="1">
      <c r="A6" s="17" t="s">
        <v>16</v>
      </c>
      <c r="B6" s="18">
        <f>SUM(B7:B28)</f>
        <v>987041</v>
      </c>
      <c r="C6" s="18">
        <f>SUM(C7:C28)</f>
        <v>0</v>
      </c>
      <c r="D6" s="18">
        <f>SUM(D7:D28)</f>
        <v>772330</v>
      </c>
      <c r="E6" s="15">
        <f>C6/B6%</f>
        <v>0</v>
      </c>
      <c r="F6" s="15">
        <f>C6/D6*100-100</f>
        <v>-100</v>
      </c>
      <c r="G6" s="19"/>
      <c r="H6" s="19"/>
      <c r="I6" s="19"/>
      <c r="J6" s="19"/>
    </row>
    <row r="7" spans="1:10" ht="20.25" customHeight="1">
      <c r="A7" s="20" t="s">
        <v>17</v>
      </c>
      <c r="B7" s="18">
        <v>96393</v>
      </c>
      <c r="C7" s="18"/>
      <c r="D7" s="18">
        <v>71231</v>
      </c>
      <c r="E7" s="15">
        <f aca="true" t="shared" si="0" ref="E7:E24">C7/B7%</f>
        <v>0</v>
      </c>
      <c r="F7" s="15">
        <f aca="true" t="shared" si="1" ref="F7:F24">C7/D7*100-100</f>
        <v>-100</v>
      </c>
      <c r="G7" s="19"/>
      <c r="H7" s="19"/>
      <c r="I7" s="19"/>
      <c r="J7" s="19"/>
    </row>
    <row r="8" spans="1:10" ht="20.25" customHeight="1">
      <c r="A8" s="20" t="s">
        <v>18</v>
      </c>
      <c r="B8" s="18">
        <v>1631</v>
      </c>
      <c r="C8" s="18"/>
      <c r="D8" s="18">
        <v>625</v>
      </c>
      <c r="E8" s="15">
        <f t="shared" si="0"/>
        <v>0</v>
      </c>
      <c r="F8" s="15">
        <f t="shared" si="1"/>
        <v>-100</v>
      </c>
      <c r="G8" s="19"/>
      <c r="H8" s="19"/>
      <c r="I8" s="19"/>
      <c r="J8" s="19"/>
    </row>
    <row r="9" spans="1:10" ht="20.25" customHeight="1">
      <c r="A9" s="18" t="s">
        <v>19</v>
      </c>
      <c r="B9" s="18">
        <v>47450</v>
      </c>
      <c r="C9" s="18"/>
      <c r="D9" s="18">
        <v>30461</v>
      </c>
      <c r="E9" s="15">
        <f t="shared" si="0"/>
        <v>0</v>
      </c>
      <c r="F9" s="15">
        <f t="shared" si="1"/>
        <v>-100</v>
      </c>
      <c r="G9" s="19"/>
      <c r="H9" s="19"/>
      <c r="I9" s="19"/>
      <c r="J9" s="19"/>
    </row>
    <row r="10" spans="1:10" ht="20.25" customHeight="1">
      <c r="A10" s="18" t="s">
        <v>20</v>
      </c>
      <c r="B10" s="18">
        <v>168273</v>
      </c>
      <c r="C10" s="18"/>
      <c r="D10" s="18">
        <v>128704</v>
      </c>
      <c r="E10" s="15">
        <f t="shared" si="0"/>
        <v>0</v>
      </c>
      <c r="F10" s="15">
        <f t="shared" si="1"/>
        <v>-100</v>
      </c>
      <c r="G10" s="21"/>
      <c r="H10" s="19"/>
      <c r="I10" s="19"/>
      <c r="J10" s="19"/>
    </row>
    <row r="11" spans="1:10" ht="20.25" customHeight="1">
      <c r="A11" s="18" t="s">
        <v>21</v>
      </c>
      <c r="B11" s="18">
        <v>12708</v>
      </c>
      <c r="C11" s="18"/>
      <c r="D11" s="18">
        <v>13007</v>
      </c>
      <c r="E11" s="15">
        <f t="shared" si="0"/>
        <v>0</v>
      </c>
      <c r="F11" s="15">
        <f t="shared" si="1"/>
        <v>-100</v>
      </c>
      <c r="G11" s="19"/>
      <c r="H11" s="19"/>
      <c r="I11" s="19"/>
      <c r="J11" s="19"/>
    </row>
    <row r="12" spans="1:10" ht="20.25" customHeight="1">
      <c r="A12" s="18" t="s">
        <v>22</v>
      </c>
      <c r="B12" s="18">
        <v>13511</v>
      </c>
      <c r="C12" s="18"/>
      <c r="D12" s="18">
        <v>11000</v>
      </c>
      <c r="E12" s="15">
        <f t="shared" si="0"/>
        <v>0</v>
      </c>
      <c r="F12" s="15">
        <f t="shared" si="1"/>
        <v>-100</v>
      </c>
      <c r="G12" s="19"/>
      <c r="H12" s="19"/>
      <c r="I12" s="19"/>
      <c r="J12" s="19"/>
    </row>
    <row r="13" spans="1:10" ht="20.25" customHeight="1">
      <c r="A13" s="18" t="s">
        <v>23</v>
      </c>
      <c r="B13" s="18">
        <v>92902</v>
      </c>
      <c r="C13" s="18"/>
      <c r="D13" s="18">
        <v>56152</v>
      </c>
      <c r="E13" s="15">
        <f t="shared" si="0"/>
        <v>0</v>
      </c>
      <c r="F13" s="15">
        <f t="shared" si="1"/>
        <v>-100</v>
      </c>
      <c r="G13" s="19"/>
      <c r="H13" s="19"/>
      <c r="I13" s="19"/>
      <c r="J13" s="19"/>
    </row>
    <row r="14" spans="1:10" ht="20.25" customHeight="1">
      <c r="A14" s="18" t="s">
        <v>24</v>
      </c>
      <c r="B14" s="18">
        <v>84402</v>
      </c>
      <c r="C14" s="18"/>
      <c r="D14" s="18">
        <v>60470</v>
      </c>
      <c r="E14" s="15">
        <f t="shared" si="0"/>
        <v>0</v>
      </c>
      <c r="F14" s="15">
        <f t="shared" si="1"/>
        <v>-100</v>
      </c>
      <c r="G14" s="19"/>
      <c r="H14" s="19"/>
      <c r="I14" s="19"/>
      <c r="J14" s="19"/>
    </row>
    <row r="15" spans="1:10" ht="20.25" customHeight="1">
      <c r="A15" s="18" t="s">
        <v>25</v>
      </c>
      <c r="B15" s="18">
        <v>19613</v>
      </c>
      <c r="C15" s="18"/>
      <c r="D15" s="18">
        <v>20082</v>
      </c>
      <c r="E15" s="15">
        <f t="shared" si="0"/>
        <v>0</v>
      </c>
      <c r="F15" s="15">
        <f t="shared" si="1"/>
        <v>-100</v>
      </c>
      <c r="G15" s="19"/>
      <c r="H15" s="19"/>
      <c r="I15" s="19"/>
      <c r="J15" s="19"/>
    </row>
    <row r="16" spans="1:10" ht="20.25" customHeight="1">
      <c r="A16" s="18" t="s">
        <v>26</v>
      </c>
      <c r="B16" s="18">
        <v>211297</v>
      </c>
      <c r="C16" s="18"/>
      <c r="D16" s="18">
        <v>221319</v>
      </c>
      <c r="E16" s="15">
        <f t="shared" si="0"/>
        <v>0</v>
      </c>
      <c r="F16" s="15">
        <f t="shared" si="1"/>
        <v>-100</v>
      </c>
      <c r="G16" s="19"/>
      <c r="H16" s="19"/>
      <c r="I16" s="19"/>
      <c r="J16" s="19"/>
    </row>
    <row r="17" spans="1:10" ht="20.25" customHeight="1">
      <c r="A17" s="18" t="s">
        <v>27</v>
      </c>
      <c r="B17" s="18">
        <v>107389</v>
      </c>
      <c r="C17" s="18"/>
      <c r="D17" s="18">
        <v>58107</v>
      </c>
      <c r="E17" s="15">
        <f t="shared" si="0"/>
        <v>0</v>
      </c>
      <c r="F17" s="15">
        <f t="shared" si="1"/>
        <v>-100</v>
      </c>
      <c r="G17" s="19"/>
      <c r="H17" s="19"/>
      <c r="I17" s="19"/>
      <c r="J17" s="19"/>
    </row>
    <row r="18" spans="1:10" ht="20.25" customHeight="1">
      <c r="A18" s="18" t="s">
        <v>28</v>
      </c>
      <c r="B18" s="18">
        <v>47913</v>
      </c>
      <c r="C18" s="18"/>
      <c r="D18" s="18">
        <v>56285</v>
      </c>
      <c r="E18" s="15">
        <f t="shared" si="0"/>
        <v>0</v>
      </c>
      <c r="F18" s="15">
        <f t="shared" si="1"/>
        <v>-100</v>
      </c>
      <c r="G18" s="19"/>
      <c r="H18" s="19"/>
      <c r="I18" s="19"/>
      <c r="J18" s="19"/>
    </row>
    <row r="19" spans="1:10" ht="20.25" customHeight="1">
      <c r="A19" s="18" t="s">
        <v>29</v>
      </c>
      <c r="B19" s="18">
        <v>648</v>
      </c>
      <c r="C19" s="18"/>
      <c r="D19" s="18">
        <v>750</v>
      </c>
      <c r="E19" s="15">
        <f t="shared" si="0"/>
        <v>0</v>
      </c>
      <c r="F19" s="15">
        <f t="shared" si="1"/>
        <v>-100</v>
      </c>
      <c r="G19" s="19"/>
      <c r="H19" s="19"/>
      <c r="I19" s="19"/>
      <c r="J19" s="19"/>
    </row>
    <row r="20" spans="1:10" ht="20.25" customHeight="1">
      <c r="A20" s="18" t="s">
        <v>30</v>
      </c>
      <c r="B20" s="18">
        <v>424</v>
      </c>
      <c r="C20" s="18"/>
      <c r="D20" s="18">
        <v>1456</v>
      </c>
      <c r="E20" s="15">
        <f t="shared" si="0"/>
        <v>0</v>
      </c>
      <c r="F20" s="15">
        <f t="shared" si="1"/>
        <v>-100</v>
      </c>
      <c r="G20" s="19"/>
      <c r="H20" s="19"/>
      <c r="I20" s="19"/>
      <c r="J20" s="19"/>
    </row>
    <row r="21" spans="1:10" ht="20.25" customHeight="1">
      <c r="A21" s="18" t="s">
        <v>31</v>
      </c>
      <c r="B21" s="18"/>
      <c r="C21" s="18"/>
      <c r="D21" s="18">
        <v>431</v>
      </c>
      <c r="E21" s="15" t="e">
        <f t="shared" si="0"/>
        <v>#DIV/0!</v>
      </c>
      <c r="F21" s="15">
        <f t="shared" si="1"/>
        <v>-100</v>
      </c>
      <c r="G21" s="19"/>
      <c r="H21" s="19"/>
      <c r="I21" s="19"/>
      <c r="J21" s="19"/>
    </row>
    <row r="22" spans="1:10" ht="20.25" customHeight="1">
      <c r="A22" s="18" t="s">
        <v>32</v>
      </c>
      <c r="B22" s="18">
        <v>23122</v>
      </c>
      <c r="C22" s="18"/>
      <c r="D22" s="18">
        <v>9112</v>
      </c>
      <c r="E22" s="15">
        <f t="shared" si="0"/>
        <v>0</v>
      </c>
      <c r="F22" s="15">
        <f t="shared" si="1"/>
        <v>-100</v>
      </c>
      <c r="G22" s="19"/>
      <c r="H22" s="19"/>
      <c r="I22" s="19"/>
      <c r="J22" s="19"/>
    </row>
    <row r="23" spans="1:10" ht="20.25" customHeight="1">
      <c r="A23" s="18" t="s">
        <v>33</v>
      </c>
      <c r="B23" s="18">
        <v>27224</v>
      </c>
      <c r="C23" s="18"/>
      <c r="D23" s="18">
        <v>21420</v>
      </c>
      <c r="E23" s="15">
        <f t="shared" si="0"/>
        <v>0</v>
      </c>
      <c r="F23" s="15">
        <f t="shared" si="1"/>
        <v>-100</v>
      </c>
      <c r="G23" s="19"/>
      <c r="H23" s="19"/>
      <c r="I23" s="19"/>
      <c r="J23" s="19"/>
    </row>
    <row r="24" spans="1:10" ht="20.25" customHeight="1">
      <c r="A24" s="18" t="s">
        <v>34</v>
      </c>
      <c r="B24" s="18">
        <v>671</v>
      </c>
      <c r="C24" s="18"/>
      <c r="D24" s="18">
        <v>1081</v>
      </c>
      <c r="E24" s="15">
        <f t="shared" si="0"/>
        <v>0</v>
      </c>
      <c r="F24" s="15">
        <f t="shared" si="1"/>
        <v>-100</v>
      </c>
      <c r="G24" s="19"/>
      <c r="H24" s="19"/>
      <c r="I24" s="19"/>
      <c r="J24" s="19"/>
    </row>
    <row r="25" spans="1:10" ht="20.25" customHeight="1">
      <c r="A25" s="18" t="s">
        <v>35</v>
      </c>
      <c r="B25" s="18">
        <v>6608</v>
      </c>
      <c r="C25" s="18"/>
      <c r="D25" s="18">
        <v>3034</v>
      </c>
      <c r="E25" s="15"/>
      <c r="F25" s="15"/>
      <c r="G25" s="19"/>
      <c r="H25" s="19"/>
      <c r="I25" s="19"/>
      <c r="J25" s="19"/>
    </row>
    <row r="26" spans="1:10" ht="20.25" customHeight="1">
      <c r="A26" s="18" t="s">
        <v>36</v>
      </c>
      <c r="B26" s="18">
        <v>8862</v>
      </c>
      <c r="C26" s="18"/>
      <c r="D26" s="18">
        <v>7603</v>
      </c>
      <c r="E26" s="15">
        <f aca="true" t="shared" si="2" ref="E26:E34">C26/B26%</f>
        <v>0</v>
      </c>
      <c r="F26" s="15">
        <f aca="true" t="shared" si="3" ref="F26:F37">C26/D26*100-100</f>
        <v>-100</v>
      </c>
      <c r="G26" s="19"/>
      <c r="H26" s="19"/>
      <c r="I26" s="19"/>
      <c r="J26" s="19"/>
    </row>
    <row r="27" spans="1:10" ht="20.25" customHeight="1">
      <c r="A27" s="18" t="s">
        <v>37</v>
      </c>
      <c r="B27" s="18"/>
      <c r="C27" s="18"/>
      <c r="D27" s="18"/>
      <c r="E27" s="15" t="e">
        <f t="shared" si="2"/>
        <v>#DIV/0!</v>
      </c>
      <c r="F27" s="15" t="e">
        <f t="shared" si="3"/>
        <v>#DIV/0!</v>
      </c>
      <c r="G27" s="19"/>
      <c r="H27" s="19"/>
      <c r="I27" s="19"/>
      <c r="J27" s="19"/>
    </row>
    <row r="28" spans="1:10" ht="20.25" customHeight="1">
      <c r="A28" s="18" t="s">
        <v>38</v>
      </c>
      <c r="B28" s="18">
        <v>16000</v>
      </c>
      <c r="C28" s="18"/>
      <c r="D28" s="18"/>
      <c r="E28" s="15">
        <f t="shared" si="2"/>
        <v>0</v>
      </c>
      <c r="F28" s="15" t="e">
        <f t="shared" si="3"/>
        <v>#DIV/0!</v>
      </c>
      <c r="G28" s="19"/>
      <c r="H28" s="19"/>
      <c r="I28" s="19"/>
      <c r="J28" s="19"/>
    </row>
    <row r="29" spans="1:10" ht="20.25" customHeight="1">
      <c r="A29" s="17" t="s">
        <v>39</v>
      </c>
      <c r="B29" s="18">
        <f>SUM(B30:B38)</f>
        <v>752324</v>
      </c>
      <c r="C29" s="25">
        <f>SUM(C30:C38)</f>
        <v>0</v>
      </c>
      <c r="D29" s="25">
        <f>SUM(D30:D38)</f>
        <v>703344</v>
      </c>
      <c r="E29" s="15">
        <f t="shared" si="2"/>
        <v>0</v>
      </c>
      <c r="F29" s="15">
        <f t="shared" si="3"/>
        <v>-100</v>
      </c>
      <c r="G29" s="19"/>
      <c r="H29" s="19"/>
      <c r="I29" s="19"/>
      <c r="J29" s="19"/>
    </row>
    <row r="30" spans="1:10" ht="20.25" customHeight="1">
      <c r="A30" s="18" t="s">
        <v>40</v>
      </c>
      <c r="B30" s="25"/>
      <c r="C30" s="18"/>
      <c r="D30" s="18">
        <v>107</v>
      </c>
      <c r="E30" s="15" t="e">
        <f t="shared" si="2"/>
        <v>#DIV/0!</v>
      </c>
      <c r="F30" s="15">
        <f t="shared" si="3"/>
        <v>-100</v>
      </c>
      <c r="G30" s="19"/>
      <c r="H30" s="19"/>
      <c r="I30" s="19"/>
      <c r="J30" s="19"/>
    </row>
    <row r="31" spans="1:10" ht="20.25" customHeight="1">
      <c r="A31" s="18" t="s">
        <v>41</v>
      </c>
      <c r="B31" s="25"/>
      <c r="C31" s="18"/>
      <c r="D31" s="18">
        <v>287</v>
      </c>
      <c r="E31" s="15" t="e">
        <f t="shared" si="2"/>
        <v>#DIV/0!</v>
      </c>
      <c r="F31" s="15">
        <f t="shared" si="3"/>
        <v>-100</v>
      </c>
      <c r="G31" s="19"/>
      <c r="H31" s="19"/>
      <c r="I31" s="19"/>
      <c r="J31" s="19"/>
    </row>
    <row r="32" spans="1:10" ht="20.25" customHeight="1">
      <c r="A32" s="18" t="s">
        <v>42</v>
      </c>
      <c r="B32" s="18">
        <v>752282</v>
      </c>
      <c r="C32" s="18"/>
      <c r="D32" s="18">
        <v>591858</v>
      </c>
      <c r="E32" s="15">
        <f t="shared" si="2"/>
        <v>0</v>
      </c>
      <c r="F32" s="15">
        <f t="shared" si="3"/>
        <v>-100</v>
      </c>
      <c r="G32" s="19"/>
      <c r="H32" s="19"/>
      <c r="I32" s="19"/>
      <c r="J32" s="19"/>
    </row>
    <row r="33" spans="1:7" ht="20.25" customHeight="1">
      <c r="A33" s="18" t="s">
        <v>43</v>
      </c>
      <c r="B33" s="18"/>
      <c r="C33" s="18"/>
      <c r="D33" s="18"/>
      <c r="E33" s="15" t="e">
        <f t="shared" si="2"/>
        <v>#DIV/0!</v>
      </c>
      <c r="F33" s="15" t="e">
        <f t="shared" si="3"/>
        <v>#DIV/0!</v>
      </c>
      <c r="G33" s="19"/>
    </row>
    <row r="34" spans="1:7" ht="20.25" customHeight="1">
      <c r="A34" s="18" t="s">
        <v>44</v>
      </c>
      <c r="B34" s="18"/>
      <c r="C34" s="18"/>
      <c r="D34" s="18">
        <v>150</v>
      </c>
      <c r="E34" s="15" t="e">
        <f t="shared" si="2"/>
        <v>#DIV/0!</v>
      </c>
      <c r="F34" s="15">
        <f t="shared" si="3"/>
        <v>-100</v>
      </c>
      <c r="G34" s="19"/>
    </row>
    <row r="35" spans="1:7" ht="20.25" customHeight="1">
      <c r="A35" s="18" t="s">
        <v>45</v>
      </c>
      <c r="B35" s="18"/>
      <c r="C35" s="18"/>
      <c r="D35" s="18"/>
      <c r="E35" s="15"/>
      <c r="F35" s="15" t="e">
        <f t="shared" si="3"/>
        <v>#DIV/0!</v>
      </c>
      <c r="G35" s="19"/>
    </row>
    <row r="36" spans="1:6" ht="20.25" customHeight="1">
      <c r="A36" s="18" t="s">
        <v>46</v>
      </c>
      <c r="B36" s="18">
        <v>42</v>
      </c>
      <c r="C36" s="18"/>
      <c r="D36" s="18">
        <v>73623</v>
      </c>
      <c r="E36" s="15"/>
      <c r="F36" s="15">
        <f t="shared" si="3"/>
        <v>-100</v>
      </c>
    </row>
    <row r="37" spans="1:6" ht="20.25" customHeight="1">
      <c r="A37" s="18" t="s">
        <v>47</v>
      </c>
      <c r="B37" s="25"/>
      <c r="C37" s="18"/>
      <c r="D37" s="18">
        <v>25204</v>
      </c>
      <c r="E37" s="15" t="e">
        <f>C37/B37%</f>
        <v>#DIV/0!</v>
      </c>
      <c r="F37" s="15">
        <f t="shared" si="3"/>
        <v>-100</v>
      </c>
    </row>
    <row r="38" spans="1:6" ht="20.25" customHeight="1">
      <c r="A38" s="18" t="s">
        <v>48</v>
      </c>
      <c r="B38" s="25"/>
      <c r="C38" s="34"/>
      <c r="D38" s="34">
        <v>12115</v>
      </c>
      <c r="E38" s="18"/>
      <c r="F38" s="18"/>
    </row>
  </sheetData>
  <sheetProtection/>
  <protectedRanges>
    <protectedRange sqref="B25" name="区域19_1_2_1"/>
    <protectedRange sqref="B28" name="区域1_1_1_1"/>
    <protectedRange sqref="B26" name="区域19_1_1_1_1"/>
  </protectedRanges>
  <mergeCells count="6">
    <mergeCell ref="A1:F1"/>
    <mergeCell ref="E2:F2"/>
    <mergeCell ref="C3:D3"/>
    <mergeCell ref="A3:A4"/>
    <mergeCell ref="E3:E4"/>
    <mergeCell ref="F3:F4"/>
  </mergeCells>
  <printOptions/>
  <pageMargins left="0.23958333333333334" right="0.15" top="0.39" bottom="0.5694444444444444" header="0.28" footer="0.5"/>
  <pageSetup fitToHeight="1" fitToWidth="1" horizontalDpi="600" verticalDpi="600" orientation="portrait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">
      <selection activeCell="E9" sqref="E9"/>
    </sheetView>
  </sheetViews>
  <sheetFormatPr defaultColWidth="9.00390625" defaultRowHeight="20.25" customHeight="1"/>
  <cols>
    <col min="1" max="1" width="24.375" style="0" customWidth="1"/>
    <col min="2" max="6" width="12.875" style="0" customWidth="1"/>
  </cols>
  <sheetData>
    <row r="1" spans="1:6" ht="30.75" customHeight="1">
      <c r="A1" s="1" t="s">
        <v>55</v>
      </c>
      <c r="B1" s="1"/>
      <c r="C1" s="1"/>
      <c r="D1" s="1"/>
      <c r="E1" s="1"/>
      <c r="F1" s="1"/>
    </row>
    <row r="2" spans="1:6" ht="20.25" customHeight="1">
      <c r="A2" s="2" t="s">
        <v>1</v>
      </c>
      <c r="B2" s="3"/>
      <c r="C2" s="2"/>
      <c r="D2" s="2"/>
      <c r="E2" s="4" t="s">
        <v>2</v>
      </c>
      <c r="F2" s="4"/>
    </row>
    <row r="3" spans="1:6" ht="20.25" customHeight="1">
      <c r="A3" s="5" t="s">
        <v>3</v>
      </c>
      <c r="B3" s="6" t="s">
        <v>52</v>
      </c>
      <c r="C3" s="7" t="s">
        <v>5</v>
      </c>
      <c r="D3" s="8"/>
      <c r="E3" s="5" t="s">
        <v>6</v>
      </c>
      <c r="F3" s="9" t="s">
        <v>7</v>
      </c>
    </row>
    <row r="4" spans="1:6" ht="20.25" customHeight="1">
      <c r="A4" s="10"/>
      <c r="B4" s="11" t="s">
        <v>9</v>
      </c>
      <c r="C4" s="12" t="s">
        <v>10</v>
      </c>
      <c r="D4" s="12" t="s">
        <v>11</v>
      </c>
      <c r="E4" s="10"/>
      <c r="F4" s="9"/>
    </row>
    <row r="5" spans="1:8" ht="20.25" customHeight="1">
      <c r="A5" s="13" t="s">
        <v>12</v>
      </c>
      <c r="B5" s="14">
        <f>B6+B29</f>
        <v>1739365</v>
      </c>
      <c r="C5" s="14">
        <f>C6+C29</f>
        <v>0</v>
      </c>
      <c r="D5" s="14">
        <f>D6+D29</f>
        <v>1191821</v>
      </c>
      <c r="E5" s="15">
        <f>C5/B5%</f>
        <v>0</v>
      </c>
      <c r="F5" s="15">
        <f>C5/D5*100-100</f>
        <v>-100</v>
      </c>
      <c r="G5" s="16"/>
      <c r="H5" s="16"/>
    </row>
    <row r="6" spans="1:8" ht="20.25" customHeight="1">
      <c r="A6" s="17" t="s">
        <v>16</v>
      </c>
      <c r="B6" s="18">
        <f>SUM(B7:B28)</f>
        <v>987041</v>
      </c>
      <c r="C6" s="18">
        <f>SUM(C7:C28)</f>
        <v>0</v>
      </c>
      <c r="D6" s="18">
        <f>SUM(D7:D28)</f>
        <v>593759</v>
      </c>
      <c r="E6" s="15">
        <f>C6/B6%</f>
        <v>0</v>
      </c>
      <c r="F6" s="15">
        <f>C6/D6*100-100</f>
        <v>-100</v>
      </c>
      <c r="G6" s="19"/>
      <c r="H6" s="19"/>
    </row>
    <row r="7" spans="1:8" ht="20.25" customHeight="1">
      <c r="A7" s="20" t="s">
        <v>17</v>
      </c>
      <c r="B7" s="18">
        <v>96393</v>
      </c>
      <c r="C7" s="18"/>
      <c r="D7" s="18">
        <v>56634</v>
      </c>
      <c r="E7" s="15">
        <f aca="true" t="shared" si="0" ref="E7:E25">C7/B7%</f>
        <v>0</v>
      </c>
      <c r="F7" s="15">
        <f aca="true" t="shared" si="1" ref="F7:F24">C7/D7*100-100</f>
        <v>-100</v>
      </c>
      <c r="G7" s="19"/>
      <c r="H7" s="19"/>
    </row>
    <row r="8" spans="1:8" ht="20.25" customHeight="1">
      <c r="A8" s="20" t="s">
        <v>18</v>
      </c>
      <c r="B8" s="18">
        <v>1631</v>
      </c>
      <c r="C8" s="18"/>
      <c r="D8" s="18">
        <v>411</v>
      </c>
      <c r="E8" s="15">
        <f t="shared" si="0"/>
        <v>0</v>
      </c>
      <c r="F8" s="15">
        <f t="shared" si="1"/>
        <v>-100</v>
      </c>
      <c r="G8" s="19"/>
      <c r="H8" s="19"/>
    </row>
    <row r="9" spans="1:8" ht="20.25" customHeight="1">
      <c r="A9" s="18" t="s">
        <v>19</v>
      </c>
      <c r="B9" s="18">
        <v>47450</v>
      </c>
      <c r="C9" s="18"/>
      <c r="D9" s="18">
        <v>25876</v>
      </c>
      <c r="E9" s="15">
        <f t="shared" si="0"/>
        <v>0</v>
      </c>
      <c r="F9" s="15">
        <f t="shared" si="1"/>
        <v>-100</v>
      </c>
      <c r="G9" s="19"/>
      <c r="H9" s="19"/>
    </row>
    <row r="10" spans="1:8" ht="20.25" customHeight="1">
      <c r="A10" s="18" t="s">
        <v>20</v>
      </c>
      <c r="B10" s="18">
        <v>168273</v>
      </c>
      <c r="C10" s="18"/>
      <c r="D10" s="18">
        <v>106647</v>
      </c>
      <c r="E10" s="15">
        <f t="shared" si="0"/>
        <v>0</v>
      </c>
      <c r="F10" s="15">
        <f t="shared" si="1"/>
        <v>-100</v>
      </c>
      <c r="G10" s="19"/>
      <c r="H10" s="19"/>
    </row>
    <row r="11" spans="1:8" ht="20.25" customHeight="1">
      <c r="A11" s="18" t="s">
        <v>21</v>
      </c>
      <c r="B11" s="18">
        <v>12708</v>
      </c>
      <c r="C11" s="18"/>
      <c r="D11" s="18">
        <v>12621</v>
      </c>
      <c r="E11" s="15">
        <f t="shared" si="0"/>
        <v>0</v>
      </c>
      <c r="F11" s="15">
        <f t="shared" si="1"/>
        <v>-100</v>
      </c>
      <c r="G11" s="19"/>
      <c r="H11" s="19"/>
    </row>
    <row r="12" spans="1:8" ht="20.25" customHeight="1">
      <c r="A12" s="18" t="s">
        <v>22</v>
      </c>
      <c r="B12" s="18">
        <v>13511</v>
      </c>
      <c r="C12" s="18"/>
      <c r="D12" s="18">
        <v>8489</v>
      </c>
      <c r="E12" s="15">
        <f t="shared" si="0"/>
        <v>0</v>
      </c>
      <c r="F12" s="15">
        <f t="shared" si="1"/>
        <v>-100</v>
      </c>
      <c r="G12" s="19"/>
      <c r="H12" s="19"/>
    </row>
    <row r="13" spans="1:8" ht="20.25" customHeight="1">
      <c r="A13" s="18" t="s">
        <v>23</v>
      </c>
      <c r="B13" s="18">
        <v>92902</v>
      </c>
      <c r="C13" s="18"/>
      <c r="D13" s="18">
        <v>48544</v>
      </c>
      <c r="E13" s="15">
        <f t="shared" si="0"/>
        <v>0</v>
      </c>
      <c r="F13" s="15">
        <f t="shared" si="1"/>
        <v>-100</v>
      </c>
      <c r="G13" s="19"/>
      <c r="H13" s="19"/>
    </row>
    <row r="14" spans="1:8" ht="20.25" customHeight="1">
      <c r="A14" s="18" t="s">
        <v>24</v>
      </c>
      <c r="B14" s="18">
        <v>84402</v>
      </c>
      <c r="C14" s="18"/>
      <c r="D14" s="18">
        <v>44900</v>
      </c>
      <c r="E14" s="15">
        <f t="shared" si="0"/>
        <v>0</v>
      </c>
      <c r="F14" s="15">
        <f t="shared" si="1"/>
        <v>-100</v>
      </c>
      <c r="G14" s="19"/>
      <c r="H14" s="19"/>
    </row>
    <row r="15" spans="1:8" ht="20.25" customHeight="1">
      <c r="A15" s="18" t="s">
        <v>25</v>
      </c>
      <c r="B15" s="18">
        <v>19613</v>
      </c>
      <c r="C15" s="18"/>
      <c r="D15" s="18">
        <v>19098</v>
      </c>
      <c r="E15" s="15">
        <f t="shared" si="0"/>
        <v>0</v>
      </c>
      <c r="F15" s="15">
        <f t="shared" si="1"/>
        <v>-100</v>
      </c>
      <c r="G15" s="19"/>
      <c r="H15" s="19"/>
    </row>
    <row r="16" spans="1:8" ht="20.25" customHeight="1">
      <c r="A16" s="18" t="s">
        <v>26</v>
      </c>
      <c r="B16" s="18">
        <v>211297</v>
      </c>
      <c r="C16" s="18"/>
      <c r="D16" s="18">
        <v>153130</v>
      </c>
      <c r="E16" s="15">
        <f t="shared" si="0"/>
        <v>0</v>
      </c>
      <c r="F16" s="15">
        <f t="shared" si="1"/>
        <v>-100</v>
      </c>
      <c r="G16" s="19"/>
      <c r="H16" s="19"/>
    </row>
    <row r="17" spans="1:8" ht="20.25" customHeight="1">
      <c r="A17" s="18" t="s">
        <v>27</v>
      </c>
      <c r="B17" s="18">
        <v>107389</v>
      </c>
      <c r="C17" s="18"/>
      <c r="D17" s="18">
        <v>37681</v>
      </c>
      <c r="E17" s="15">
        <f t="shared" si="0"/>
        <v>0</v>
      </c>
      <c r="F17" s="15">
        <f t="shared" si="1"/>
        <v>-100</v>
      </c>
      <c r="G17" s="19"/>
      <c r="H17" s="19"/>
    </row>
    <row r="18" spans="1:8" ht="20.25" customHeight="1">
      <c r="A18" s="18" t="s">
        <v>28</v>
      </c>
      <c r="B18" s="18">
        <v>47913</v>
      </c>
      <c r="C18" s="18"/>
      <c r="D18" s="18">
        <v>40970</v>
      </c>
      <c r="E18" s="15">
        <f t="shared" si="0"/>
        <v>0</v>
      </c>
      <c r="F18" s="15">
        <f t="shared" si="1"/>
        <v>-100</v>
      </c>
      <c r="G18" s="19"/>
      <c r="H18" s="19"/>
    </row>
    <row r="19" spans="1:8" ht="20.25" customHeight="1">
      <c r="A19" s="18" t="s">
        <v>29</v>
      </c>
      <c r="B19" s="18">
        <v>648</v>
      </c>
      <c r="C19" s="18"/>
      <c r="D19" s="18">
        <v>731</v>
      </c>
      <c r="E19" s="15">
        <f t="shared" si="0"/>
        <v>0</v>
      </c>
      <c r="F19" s="15">
        <f t="shared" si="1"/>
        <v>-100</v>
      </c>
      <c r="G19" s="19"/>
      <c r="H19" s="19"/>
    </row>
    <row r="20" spans="1:8" ht="20.25" customHeight="1">
      <c r="A20" s="18" t="s">
        <v>30</v>
      </c>
      <c r="B20" s="18">
        <v>424</v>
      </c>
      <c r="C20" s="18"/>
      <c r="D20" s="18">
        <v>1141</v>
      </c>
      <c r="E20" s="15">
        <f t="shared" si="0"/>
        <v>0</v>
      </c>
      <c r="F20" s="15">
        <f t="shared" si="1"/>
        <v>-100</v>
      </c>
      <c r="G20" s="19"/>
      <c r="H20" s="19"/>
    </row>
    <row r="21" spans="1:8" ht="20.25" customHeight="1">
      <c r="A21" s="18" t="s">
        <v>31</v>
      </c>
      <c r="B21" s="18"/>
      <c r="C21" s="18"/>
      <c r="D21" s="18">
        <v>431</v>
      </c>
      <c r="E21" s="15" t="e">
        <f t="shared" si="0"/>
        <v>#DIV/0!</v>
      </c>
      <c r="F21" s="15">
        <f t="shared" si="1"/>
        <v>-100</v>
      </c>
      <c r="G21" s="19"/>
      <c r="H21" s="19"/>
    </row>
    <row r="22" spans="1:8" ht="20.25" customHeight="1">
      <c r="A22" s="18" t="s">
        <v>32</v>
      </c>
      <c r="B22" s="18">
        <v>23122</v>
      </c>
      <c r="C22" s="18"/>
      <c r="D22" s="18">
        <v>8403</v>
      </c>
      <c r="E22" s="15">
        <f t="shared" si="0"/>
        <v>0</v>
      </c>
      <c r="F22" s="15">
        <f t="shared" si="1"/>
        <v>-100</v>
      </c>
      <c r="G22" s="19"/>
      <c r="H22" s="19"/>
    </row>
    <row r="23" spans="1:8" ht="20.25" customHeight="1">
      <c r="A23" s="18" t="s">
        <v>33</v>
      </c>
      <c r="B23" s="18">
        <v>27224</v>
      </c>
      <c r="C23" s="18"/>
      <c r="D23" s="18">
        <v>19629</v>
      </c>
      <c r="E23" s="15">
        <f t="shared" si="0"/>
        <v>0</v>
      </c>
      <c r="F23" s="15">
        <f t="shared" si="1"/>
        <v>-100</v>
      </c>
      <c r="G23" s="19"/>
      <c r="H23" s="19"/>
    </row>
    <row r="24" spans="1:8" ht="20.25" customHeight="1">
      <c r="A24" s="18" t="s">
        <v>34</v>
      </c>
      <c r="B24" s="18">
        <v>671</v>
      </c>
      <c r="C24" s="18"/>
      <c r="D24" s="18">
        <v>1070</v>
      </c>
      <c r="E24" s="15">
        <f t="shared" si="0"/>
        <v>0</v>
      </c>
      <c r="F24" s="15">
        <f t="shared" si="1"/>
        <v>-100</v>
      </c>
      <c r="G24" s="19"/>
      <c r="H24" s="19"/>
    </row>
    <row r="25" spans="1:8" ht="20.25" customHeight="1">
      <c r="A25" s="18" t="s">
        <v>35</v>
      </c>
      <c r="B25" s="18">
        <v>6608</v>
      </c>
      <c r="C25" s="18"/>
      <c r="D25" s="18">
        <v>2407</v>
      </c>
      <c r="E25" s="15">
        <f t="shared" si="0"/>
        <v>0</v>
      </c>
      <c r="F25" s="15"/>
      <c r="G25" s="19"/>
      <c r="H25" s="19"/>
    </row>
    <row r="26" spans="1:8" ht="20.25" customHeight="1">
      <c r="A26" s="18" t="s">
        <v>36</v>
      </c>
      <c r="B26" s="18">
        <v>8862</v>
      </c>
      <c r="C26" s="18"/>
      <c r="D26" s="18">
        <v>4946</v>
      </c>
      <c r="E26" s="15">
        <f aca="true" t="shared" si="2" ref="E26:E34">C26/B26%</f>
        <v>0</v>
      </c>
      <c r="F26" s="15">
        <f aca="true" t="shared" si="3" ref="F26:F37">C26/D26*100-100</f>
        <v>-100</v>
      </c>
      <c r="G26" s="19"/>
      <c r="H26" s="19"/>
    </row>
    <row r="27" spans="1:8" ht="20.25" customHeight="1">
      <c r="A27" s="18" t="s">
        <v>37</v>
      </c>
      <c r="B27" s="18"/>
      <c r="C27" s="18"/>
      <c r="D27" s="18"/>
      <c r="E27" s="15" t="e">
        <f t="shared" si="2"/>
        <v>#DIV/0!</v>
      </c>
      <c r="F27" s="15" t="e">
        <f t="shared" si="3"/>
        <v>#DIV/0!</v>
      </c>
      <c r="G27" s="19"/>
      <c r="H27" s="19"/>
    </row>
    <row r="28" spans="1:8" ht="20.25" customHeight="1">
      <c r="A28" s="18" t="s">
        <v>38</v>
      </c>
      <c r="B28" s="18">
        <v>16000</v>
      </c>
      <c r="C28" s="18"/>
      <c r="D28" s="18"/>
      <c r="E28" s="15">
        <f t="shared" si="2"/>
        <v>0</v>
      </c>
      <c r="F28" s="15" t="e">
        <f t="shared" si="3"/>
        <v>#DIV/0!</v>
      </c>
      <c r="G28" s="19"/>
      <c r="H28" s="19"/>
    </row>
    <row r="29" spans="1:8" ht="20.25" customHeight="1">
      <c r="A29" s="17" t="s">
        <v>39</v>
      </c>
      <c r="B29" s="18">
        <f>SUM(B30:B38)</f>
        <v>752324</v>
      </c>
      <c r="C29" s="25">
        <f>SUM(C30:C38)</f>
        <v>0</v>
      </c>
      <c r="D29" s="25">
        <f>SUM(D30:D38)</f>
        <v>598062</v>
      </c>
      <c r="E29" s="15">
        <f t="shared" si="2"/>
        <v>0</v>
      </c>
      <c r="F29" s="15">
        <f t="shared" si="3"/>
        <v>-100</v>
      </c>
      <c r="G29" s="19"/>
      <c r="H29" s="19"/>
    </row>
    <row r="30" spans="1:8" ht="20.25" customHeight="1">
      <c r="A30" s="18" t="s">
        <v>40</v>
      </c>
      <c r="B30" s="25"/>
      <c r="C30" s="18"/>
      <c r="D30" s="18">
        <v>107</v>
      </c>
      <c r="E30" s="15" t="e">
        <f t="shared" si="2"/>
        <v>#DIV/0!</v>
      </c>
      <c r="F30" s="15">
        <f t="shared" si="3"/>
        <v>-100</v>
      </c>
      <c r="G30" s="19"/>
      <c r="H30" s="19"/>
    </row>
    <row r="31" spans="1:8" ht="20.25" customHeight="1">
      <c r="A31" s="18" t="s">
        <v>41</v>
      </c>
      <c r="B31" s="25"/>
      <c r="C31" s="18"/>
      <c r="D31" s="18">
        <v>287</v>
      </c>
      <c r="E31" s="15" t="e">
        <f t="shared" si="2"/>
        <v>#DIV/0!</v>
      </c>
      <c r="F31" s="15">
        <f t="shared" si="3"/>
        <v>-100</v>
      </c>
      <c r="G31" s="19"/>
      <c r="H31" s="19"/>
    </row>
    <row r="32" spans="1:8" ht="20.25" customHeight="1">
      <c r="A32" s="18" t="s">
        <v>42</v>
      </c>
      <c r="B32" s="18">
        <v>752282</v>
      </c>
      <c r="C32" s="18"/>
      <c r="D32" s="18">
        <v>523503</v>
      </c>
      <c r="E32" s="15">
        <f t="shared" si="2"/>
        <v>0</v>
      </c>
      <c r="F32" s="15">
        <f t="shared" si="3"/>
        <v>-100</v>
      </c>
      <c r="G32" s="19"/>
      <c r="H32" s="19"/>
    </row>
    <row r="33" spans="1:6" ht="20.25" customHeight="1">
      <c r="A33" s="18" t="s">
        <v>43</v>
      </c>
      <c r="B33" s="18"/>
      <c r="C33" s="18"/>
      <c r="D33" s="18"/>
      <c r="E33" s="15" t="e">
        <f t="shared" si="2"/>
        <v>#DIV/0!</v>
      </c>
      <c r="F33" s="15" t="e">
        <f t="shared" si="3"/>
        <v>#DIV/0!</v>
      </c>
    </row>
    <row r="34" spans="1:6" ht="20.25" customHeight="1">
      <c r="A34" s="18" t="s">
        <v>44</v>
      </c>
      <c r="B34" s="18"/>
      <c r="C34" s="18"/>
      <c r="D34" s="18">
        <v>150</v>
      </c>
      <c r="E34" s="15" t="e">
        <f t="shared" si="2"/>
        <v>#DIV/0!</v>
      </c>
      <c r="F34" s="15">
        <f t="shared" si="3"/>
        <v>-100</v>
      </c>
    </row>
    <row r="35" spans="1:6" ht="20.25" customHeight="1">
      <c r="A35" s="18" t="s">
        <v>45</v>
      </c>
      <c r="B35" s="18"/>
      <c r="C35" s="18"/>
      <c r="D35" s="18"/>
      <c r="E35" s="15"/>
      <c r="F35" s="15" t="e">
        <f t="shared" si="3"/>
        <v>#DIV/0!</v>
      </c>
    </row>
    <row r="36" spans="1:6" ht="20.25" customHeight="1">
      <c r="A36" s="18" t="s">
        <v>46</v>
      </c>
      <c r="B36" s="18">
        <v>42</v>
      </c>
      <c r="C36" s="18"/>
      <c r="D36" s="18">
        <v>38425</v>
      </c>
      <c r="E36" s="15"/>
      <c r="F36" s="15">
        <f t="shared" si="3"/>
        <v>-100</v>
      </c>
    </row>
    <row r="37" spans="1:6" ht="20.25" customHeight="1">
      <c r="A37" s="18" t="s">
        <v>47</v>
      </c>
      <c r="B37" s="25"/>
      <c r="C37" s="18"/>
      <c r="D37" s="18">
        <v>21840</v>
      </c>
      <c r="E37" s="15" t="e">
        <f>C37/B37%</f>
        <v>#DIV/0!</v>
      </c>
      <c r="F37" s="15">
        <f t="shared" si="3"/>
        <v>-100</v>
      </c>
    </row>
    <row r="38" spans="1:6" ht="20.25" customHeight="1">
      <c r="A38" s="18" t="s">
        <v>56</v>
      </c>
      <c r="B38" s="25"/>
      <c r="C38" s="34"/>
      <c r="D38" s="34">
        <v>13750</v>
      </c>
      <c r="E38" s="18"/>
      <c r="F38" s="18"/>
    </row>
  </sheetData>
  <sheetProtection/>
  <protectedRanges>
    <protectedRange sqref="B25" name="区域19_1_2_1"/>
    <protectedRange sqref="B28" name="区域1_1_1_1"/>
    <protectedRange sqref="B26" name="区域19_1_1_1_1"/>
  </protectedRanges>
  <mergeCells count="6">
    <mergeCell ref="A1:F1"/>
    <mergeCell ref="E2:F2"/>
    <mergeCell ref="C3:D3"/>
    <mergeCell ref="A3:A4"/>
    <mergeCell ref="E3:E4"/>
    <mergeCell ref="F3:F4"/>
  </mergeCells>
  <printOptions/>
  <pageMargins left="0.4330708661417323" right="0.2362204724409449" top="0.7086614173228347" bottom="0.54" header="0.5118110236220472" footer="0.5118110236220472"/>
  <pageSetup fitToHeight="1" fitToWidth="1"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selection activeCell="F9" sqref="F9"/>
    </sheetView>
  </sheetViews>
  <sheetFormatPr defaultColWidth="9.00390625" defaultRowHeight="14.25"/>
  <cols>
    <col min="1" max="1" width="28.375" style="0" customWidth="1"/>
    <col min="2" max="6" width="11.75390625" style="0" customWidth="1"/>
  </cols>
  <sheetData>
    <row r="1" spans="1:6" ht="30.75" customHeight="1">
      <c r="A1" s="1" t="s">
        <v>57</v>
      </c>
      <c r="B1" s="1"/>
      <c r="C1" s="1"/>
      <c r="D1" s="1"/>
      <c r="E1" s="1"/>
      <c r="F1" s="1"/>
    </row>
    <row r="2" spans="1:6" ht="19.5" customHeight="1">
      <c r="A2" s="2" t="s">
        <v>1</v>
      </c>
      <c r="B2" s="3"/>
      <c r="C2" s="2"/>
      <c r="D2" s="2"/>
      <c r="E2" s="4" t="s">
        <v>2</v>
      </c>
      <c r="F2" s="4"/>
    </row>
    <row r="3" spans="1:6" ht="14.25" customHeight="1">
      <c r="A3" s="5" t="s">
        <v>3</v>
      </c>
      <c r="B3" s="6" t="s">
        <v>52</v>
      </c>
      <c r="C3" s="7" t="s">
        <v>5</v>
      </c>
      <c r="D3" s="8"/>
      <c r="E3" s="5" t="s">
        <v>6</v>
      </c>
      <c r="F3" s="9" t="s">
        <v>7</v>
      </c>
    </row>
    <row r="4" spans="1:6" ht="14.25">
      <c r="A4" s="10"/>
      <c r="B4" s="11" t="s">
        <v>9</v>
      </c>
      <c r="C4" s="12" t="s">
        <v>10</v>
      </c>
      <c r="D4" s="12" t="s">
        <v>11</v>
      </c>
      <c r="E4" s="10"/>
      <c r="F4" s="9"/>
    </row>
    <row r="5" spans="1:6" ht="18" customHeight="1">
      <c r="A5" s="13" t="s">
        <v>12</v>
      </c>
      <c r="B5" s="14">
        <f>B6+B29</f>
        <v>1739365</v>
      </c>
      <c r="C5" s="14">
        <f>C6+C29</f>
        <v>0</v>
      </c>
      <c r="D5" s="14">
        <f>D6+D29</f>
        <v>1092344</v>
      </c>
      <c r="E5" s="15">
        <f>C5/B5%</f>
        <v>0</v>
      </c>
      <c r="F5" s="15">
        <f>C5/D5*100-100</f>
        <v>-100</v>
      </c>
    </row>
    <row r="6" spans="1:6" ht="18" customHeight="1">
      <c r="A6" s="17" t="s">
        <v>16</v>
      </c>
      <c r="B6" s="18">
        <f>SUM(B7:B28)</f>
        <v>987041</v>
      </c>
      <c r="C6" s="18">
        <f>SUM(C7:C28)</f>
        <v>0</v>
      </c>
      <c r="D6" s="18">
        <f>SUM(D7:D28)</f>
        <v>539227</v>
      </c>
      <c r="E6" s="15">
        <f>C6/B6%</f>
        <v>0</v>
      </c>
      <c r="F6" s="15">
        <f>C6/D6*100-100</f>
        <v>-100</v>
      </c>
    </row>
    <row r="7" spans="1:6" ht="18" customHeight="1">
      <c r="A7" s="20" t="s">
        <v>17</v>
      </c>
      <c r="B7" s="18">
        <v>96393</v>
      </c>
      <c r="C7" s="18"/>
      <c r="D7" s="18">
        <v>52184</v>
      </c>
      <c r="E7" s="15">
        <f aca="true" t="shared" si="0" ref="E7:E24">C7/B7%</f>
        <v>0</v>
      </c>
      <c r="F7" s="15">
        <f aca="true" t="shared" si="1" ref="F7:F24">C7/D7*100-100</f>
        <v>-100</v>
      </c>
    </row>
    <row r="8" spans="1:6" ht="18" customHeight="1">
      <c r="A8" s="20" t="s">
        <v>18</v>
      </c>
      <c r="B8" s="18">
        <v>1631</v>
      </c>
      <c r="C8" s="18"/>
      <c r="D8" s="18">
        <v>405</v>
      </c>
      <c r="E8" s="15">
        <f t="shared" si="0"/>
        <v>0</v>
      </c>
      <c r="F8" s="15">
        <f t="shared" si="1"/>
        <v>-100</v>
      </c>
    </row>
    <row r="9" spans="1:6" ht="18" customHeight="1">
      <c r="A9" s="18" t="s">
        <v>19</v>
      </c>
      <c r="B9" s="18">
        <v>47450</v>
      </c>
      <c r="C9" s="18"/>
      <c r="D9" s="18">
        <v>22901</v>
      </c>
      <c r="E9" s="15">
        <f t="shared" si="0"/>
        <v>0</v>
      </c>
      <c r="F9" s="15">
        <f t="shared" si="1"/>
        <v>-100</v>
      </c>
    </row>
    <row r="10" spans="1:6" ht="18" customHeight="1">
      <c r="A10" s="18" t="s">
        <v>20</v>
      </c>
      <c r="B10" s="18">
        <v>168273</v>
      </c>
      <c r="C10" s="18"/>
      <c r="D10" s="18">
        <v>100783</v>
      </c>
      <c r="E10" s="15">
        <f t="shared" si="0"/>
        <v>0</v>
      </c>
      <c r="F10" s="15">
        <f t="shared" si="1"/>
        <v>-100</v>
      </c>
    </row>
    <row r="11" spans="1:6" ht="18" customHeight="1">
      <c r="A11" s="18" t="s">
        <v>21</v>
      </c>
      <c r="B11" s="18">
        <v>12708</v>
      </c>
      <c r="C11" s="18"/>
      <c r="D11" s="18">
        <v>12448</v>
      </c>
      <c r="E11" s="15">
        <f t="shared" si="0"/>
        <v>0</v>
      </c>
      <c r="F11" s="15">
        <f t="shared" si="1"/>
        <v>-100</v>
      </c>
    </row>
    <row r="12" spans="1:6" ht="18" customHeight="1">
      <c r="A12" s="18" t="s">
        <v>22</v>
      </c>
      <c r="B12" s="18">
        <v>13511</v>
      </c>
      <c r="C12" s="18"/>
      <c r="D12" s="18">
        <v>8079</v>
      </c>
      <c r="E12" s="15">
        <f t="shared" si="0"/>
        <v>0</v>
      </c>
      <c r="F12" s="15">
        <f t="shared" si="1"/>
        <v>-100</v>
      </c>
    </row>
    <row r="13" spans="1:6" ht="18" customHeight="1">
      <c r="A13" s="18" t="s">
        <v>23</v>
      </c>
      <c r="B13" s="18">
        <v>92902</v>
      </c>
      <c r="C13" s="18"/>
      <c r="D13" s="18">
        <v>31318</v>
      </c>
      <c r="E13" s="15">
        <f t="shared" si="0"/>
        <v>0</v>
      </c>
      <c r="F13" s="15">
        <f t="shared" si="1"/>
        <v>-100</v>
      </c>
    </row>
    <row r="14" spans="1:6" ht="18" customHeight="1">
      <c r="A14" s="18" t="s">
        <v>24</v>
      </c>
      <c r="B14" s="18">
        <v>84402</v>
      </c>
      <c r="C14" s="18"/>
      <c r="D14" s="18">
        <v>32594</v>
      </c>
      <c r="E14" s="15">
        <f t="shared" si="0"/>
        <v>0</v>
      </c>
      <c r="F14" s="15">
        <f t="shared" si="1"/>
        <v>-100</v>
      </c>
    </row>
    <row r="15" spans="1:6" ht="18" customHeight="1">
      <c r="A15" s="18" t="s">
        <v>25</v>
      </c>
      <c r="B15" s="18">
        <v>19613</v>
      </c>
      <c r="C15" s="18"/>
      <c r="D15" s="18">
        <v>18893</v>
      </c>
      <c r="E15" s="15">
        <f t="shared" si="0"/>
        <v>0</v>
      </c>
      <c r="F15" s="15">
        <f t="shared" si="1"/>
        <v>-100</v>
      </c>
    </row>
    <row r="16" spans="1:6" ht="18" customHeight="1">
      <c r="A16" s="18" t="s">
        <v>26</v>
      </c>
      <c r="B16" s="18">
        <v>211297</v>
      </c>
      <c r="C16" s="18"/>
      <c r="D16" s="18">
        <v>158362</v>
      </c>
      <c r="E16" s="15">
        <f t="shared" si="0"/>
        <v>0</v>
      </c>
      <c r="F16" s="15">
        <f t="shared" si="1"/>
        <v>-100</v>
      </c>
    </row>
    <row r="17" spans="1:6" ht="18" customHeight="1">
      <c r="A17" s="18" t="s">
        <v>27</v>
      </c>
      <c r="B17" s="18">
        <v>107389</v>
      </c>
      <c r="C17" s="18"/>
      <c r="D17" s="18">
        <v>34021</v>
      </c>
      <c r="E17" s="15">
        <f t="shared" si="0"/>
        <v>0</v>
      </c>
      <c r="F17" s="15">
        <f t="shared" si="1"/>
        <v>-100</v>
      </c>
    </row>
    <row r="18" spans="1:6" ht="18" customHeight="1">
      <c r="A18" s="18" t="s">
        <v>28</v>
      </c>
      <c r="B18" s="18">
        <v>47913</v>
      </c>
      <c r="C18" s="18"/>
      <c r="D18" s="18">
        <v>34540</v>
      </c>
      <c r="E18" s="15">
        <f t="shared" si="0"/>
        <v>0</v>
      </c>
      <c r="F18" s="15">
        <f t="shared" si="1"/>
        <v>-100</v>
      </c>
    </row>
    <row r="19" spans="1:6" ht="18" customHeight="1">
      <c r="A19" s="18" t="s">
        <v>29</v>
      </c>
      <c r="B19" s="18">
        <v>648</v>
      </c>
      <c r="C19" s="18"/>
      <c r="D19" s="18">
        <v>731</v>
      </c>
      <c r="E19" s="15">
        <f t="shared" si="0"/>
        <v>0</v>
      </c>
      <c r="F19" s="15">
        <f t="shared" si="1"/>
        <v>-100</v>
      </c>
    </row>
    <row r="20" spans="1:6" ht="18" customHeight="1">
      <c r="A20" s="18" t="s">
        <v>30</v>
      </c>
      <c r="B20" s="18">
        <v>424</v>
      </c>
      <c r="C20" s="18"/>
      <c r="D20" s="18">
        <v>985</v>
      </c>
      <c r="E20" s="15">
        <f t="shared" si="0"/>
        <v>0</v>
      </c>
      <c r="F20" s="15">
        <f t="shared" si="1"/>
        <v>-100</v>
      </c>
    </row>
    <row r="21" spans="1:6" ht="18" customHeight="1">
      <c r="A21" s="18" t="s">
        <v>31</v>
      </c>
      <c r="B21" s="18"/>
      <c r="C21" s="18"/>
      <c r="D21" s="18">
        <v>431</v>
      </c>
      <c r="E21" s="15" t="e">
        <f t="shared" si="0"/>
        <v>#DIV/0!</v>
      </c>
      <c r="F21" s="15">
        <f t="shared" si="1"/>
        <v>-100</v>
      </c>
    </row>
    <row r="22" spans="1:6" ht="18" customHeight="1">
      <c r="A22" s="18" t="s">
        <v>32</v>
      </c>
      <c r="B22" s="18">
        <v>23122</v>
      </c>
      <c r="C22" s="18"/>
      <c r="D22" s="18">
        <v>8008</v>
      </c>
      <c r="E22" s="15">
        <f t="shared" si="0"/>
        <v>0</v>
      </c>
      <c r="F22" s="15">
        <f t="shared" si="1"/>
        <v>-100</v>
      </c>
    </row>
    <row r="23" spans="1:6" ht="18" customHeight="1">
      <c r="A23" s="18" t="s">
        <v>33</v>
      </c>
      <c r="B23" s="18">
        <v>27224</v>
      </c>
      <c r="C23" s="18"/>
      <c r="D23" s="18">
        <v>15203</v>
      </c>
      <c r="E23" s="15">
        <f t="shared" si="0"/>
        <v>0</v>
      </c>
      <c r="F23" s="15">
        <f t="shared" si="1"/>
        <v>-100</v>
      </c>
    </row>
    <row r="24" spans="1:6" ht="18" customHeight="1">
      <c r="A24" s="18" t="s">
        <v>34</v>
      </c>
      <c r="B24" s="18">
        <v>671</v>
      </c>
      <c r="C24" s="18"/>
      <c r="D24" s="18">
        <v>79</v>
      </c>
      <c r="E24" s="15">
        <f t="shared" si="0"/>
        <v>0</v>
      </c>
      <c r="F24" s="15">
        <f t="shared" si="1"/>
        <v>-100</v>
      </c>
    </row>
    <row r="25" spans="1:6" ht="18" customHeight="1">
      <c r="A25" s="18" t="s">
        <v>35</v>
      </c>
      <c r="B25" s="18">
        <v>6608</v>
      </c>
      <c r="C25" s="18"/>
      <c r="D25" s="18">
        <v>2316</v>
      </c>
      <c r="E25" s="15"/>
      <c r="F25" s="15"/>
    </row>
    <row r="26" spans="1:6" ht="18" customHeight="1">
      <c r="A26" s="18" t="s">
        <v>36</v>
      </c>
      <c r="B26" s="18">
        <v>8862</v>
      </c>
      <c r="C26" s="18"/>
      <c r="D26" s="18">
        <v>4946</v>
      </c>
      <c r="E26" s="15">
        <f aca="true" t="shared" si="2" ref="E26:E34">C26/B26%</f>
        <v>0</v>
      </c>
      <c r="F26" s="15">
        <f aca="true" t="shared" si="3" ref="F26:F38">C26/D26*100-100</f>
        <v>-100</v>
      </c>
    </row>
    <row r="27" spans="1:6" ht="18" customHeight="1">
      <c r="A27" s="18" t="s">
        <v>37</v>
      </c>
      <c r="B27" s="18"/>
      <c r="C27" s="18"/>
      <c r="D27" s="18"/>
      <c r="E27" s="15" t="e">
        <f t="shared" si="2"/>
        <v>#DIV/0!</v>
      </c>
      <c r="F27" s="15" t="e">
        <f t="shared" si="3"/>
        <v>#DIV/0!</v>
      </c>
    </row>
    <row r="28" spans="1:6" ht="18" customHeight="1">
      <c r="A28" s="18" t="s">
        <v>38</v>
      </c>
      <c r="B28" s="18">
        <v>16000</v>
      </c>
      <c r="C28" s="18"/>
      <c r="D28" s="18"/>
      <c r="E28" s="15">
        <f t="shared" si="2"/>
        <v>0</v>
      </c>
      <c r="F28" s="15" t="e">
        <f t="shared" si="3"/>
        <v>#DIV/0!</v>
      </c>
    </row>
    <row r="29" spans="1:6" ht="18" customHeight="1">
      <c r="A29" s="17" t="s">
        <v>39</v>
      </c>
      <c r="B29" s="18">
        <f>SUM(B30:B38)</f>
        <v>752324</v>
      </c>
      <c r="C29" s="25">
        <f>SUM(C30:C38)</f>
        <v>0</v>
      </c>
      <c r="D29" s="25">
        <f>SUM(D30:D38)</f>
        <v>553117</v>
      </c>
      <c r="E29" s="15">
        <f t="shared" si="2"/>
        <v>0</v>
      </c>
      <c r="F29" s="15">
        <f t="shared" si="3"/>
        <v>-100</v>
      </c>
    </row>
    <row r="30" spans="1:6" ht="18" customHeight="1">
      <c r="A30" s="18" t="s">
        <v>40</v>
      </c>
      <c r="B30" s="25"/>
      <c r="C30" s="18"/>
      <c r="D30" s="18"/>
      <c r="E30" s="15" t="e">
        <f t="shared" si="2"/>
        <v>#DIV/0!</v>
      </c>
      <c r="F30" s="15" t="e">
        <f t="shared" si="3"/>
        <v>#DIV/0!</v>
      </c>
    </row>
    <row r="31" spans="1:6" ht="18" customHeight="1">
      <c r="A31" s="18" t="s">
        <v>41</v>
      </c>
      <c r="B31" s="25"/>
      <c r="C31" s="18"/>
      <c r="D31" s="18">
        <v>287</v>
      </c>
      <c r="E31" s="15" t="e">
        <f t="shared" si="2"/>
        <v>#DIV/0!</v>
      </c>
      <c r="F31" s="15">
        <f t="shared" si="3"/>
        <v>-100</v>
      </c>
    </row>
    <row r="32" spans="1:6" ht="18" customHeight="1">
      <c r="A32" s="18" t="s">
        <v>42</v>
      </c>
      <c r="B32" s="18">
        <v>752282</v>
      </c>
      <c r="C32" s="18"/>
      <c r="D32" s="18">
        <v>516346</v>
      </c>
      <c r="E32" s="15">
        <f t="shared" si="2"/>
        <v>0</v>
      </c>
      <c r="F32" s="15">
        <f t="shared" si="3"/>
        <v>-100</v>
      </c>
    </row>
    <row r="33" spans="1:6" ht="18" customHeight="1">
      <c r="A33" s="18" t="s">
        <v>43</v>
      </c>
      <c r="B33" s="18"/>
      <c r="C33" s="18"/>
      <c r="D33" s="18"/>
      <c r="E33" s="15" t="e">
        <f t="shared" si="2"/>
        <v>#DIV/0!</v>
      </c>
      <c r="F33" s="15" t="e">
        <f t="shared" si="3"/>
        <v>#DIV/0!</v>
      </c>
    </row>
    <row r="34" spans="1:6" ht="18" customHeight="1">
      <c r="A34" s="18" t="s">
        <v>44</v>
      </c>
      <c r="B34" s="18"/>
      <c r="C34" s="18"/>
      <c r="D34" s="18">
        <v>150</v>
      </c>
      <c r="E34" s="15" t="e">
        <f t="shared" si="2"/>
        <v>#DIV/0!</v>
      </c>
      <c r="F34" s="15">
        <f t="shared" si="3"/>
        <v>-100</v>
      </c>
    </row>
    <row r="35" spans="1:6" ht="18" customHeight="1">
      <c r="A35" s="18" t="s">
        <v>45</v>
      </c>
      <c r="B35" s="18"/>
      <c r="C35" s="18"/>
      <c r="D35" s="18"/>
      <c r="E35" s="15"/>
      <c r="F35" s="15" t="e">
        <f t="shared" si="3"/>
        <v>#DIV/0!</v>
      </c>
    </row>
    <row r="36" spans="1:6" ht="18" customHeight="1">
      <c r="A36" s="18" t="s">
        <v>46</v>
      </c>
      <c r="B36" s="18">
        <v>42</v>
      </c>
      <c r="C36" s="33"/>
      <c r="D36" s="33">
        <v>12003</v>
      </c>
      <c r="E36" s="15"/>
      <c r="F36" s="15">
        <f t="shared" si="3"/>
        <v>-100</v>
      </c>
    </row>
    <row r="37" spans="1:6" ht="18" customHeight="1">
      <c r="A37" s="18" t="s">
        <v>47</v>
      </c>
      <c r="B37" s="25"/>
      <c r="C37" s="18"/>
      <c r="D37" s="18">
        <v>16846</v>
      </c>
      <c r="E37" s="15" t="e">
        <f>C37/B37%</f>
        <v>#DIV/0!</v>
      </c>
      <c r="F37" s="15">
        <f t="shared" si="3"/>
        <v>-100</v>
      </c>
    </row>
    <row r="38" spans="1:6" ht="14.25">
      <c r="A38" s="18" t="s">
        <v>48</v>
      </c>
      <c r="B38" s="25"/>
      <c r="C38" s="34"/>
      <c r="D38" s="34">
        <v>7485</v>
      </c>
      <c r="E38" s="18"/>
      <c r="F38" s="18">
        <f t="shared" si="3"/>
        <v>-100</v>
      </c>
    </row>
  </sheetData>
  <sheetProtection/>
  <protectedRanges>
    <protectedRange sqref="B25" name="区域19_1_2_1"/>
    <protectedRange sqref="B28" name="区域1_1_1_1"/>
    <protectedRange sqref="B26" name="区域19_1_1_1_1"/>
  </protectedRanges>
  <mergeCells count="6">
    <mergeCell ref="A1:F1"/>
    <mergeCell ref="E2:F2"/>
    <mergeCell ref="C3:D3"/>
    <mergeCell ref="A3:A4"/>
    <mergeCell ref="E3:E4"/>
    <mergeCell ref="F3:F4"/>
  </mergeCells>
  <printOptions horizontalCentered="1"/>
  <pageMargins left="0.35433070866141736" right="0.1968503937007874" top="0.9842519685039371" bottom="0.9842519685039371" header="0.5118110236220472" footer="0.5118110236220472"/>
  <pageSetup fitToHeight="1" fitToWidth="1" horizontalDpi="600" verticalDpi="6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E18" sqref="E18"/>
    </sheetView>
  </sheetViews>
  <sheetFormatPr defaultColWidth="9.00390625" defaultRowHeight="14.25"/>
  <cols>
    <col min="1" max="1" width="25.625" style="0" customWidth="1"/>
    <col min="2" max="6" width="12.375" style="0" customWidth="1"/>
  </cols>
  <sheetData>
    <row r="1" spans="1:6" ht="27" customHeight="1">
      <c r="A1" s="1" t="s">
        <v>58</v>
      </c>
      <c r="B1" s="1"/>
      <c r="C1" s="1"/>
      <c r="D1" s="1"/>
      <c r="E1" s="1"/>
      <c r="F1" s="1"/>
    </row>
    <row r="2" spans="1:6" ht="20.25" customHeight="1">
      <c r="A2" s="2" t="s">
        <v>1</v>
      </c>
      <c r="B2" s="3"/>
      <c r="C2" s="2"/>
      <c r="D2" s="2"/>
      <c r="E2" s="4" t="s">
        <v>2</v>
      </c>
      <c r="F2" s="4"/>
    </row>
    <row r="3" spans="1:10" ht="14.25" customHeight="1">
      <c r="A3" s="5" t="s">
        <v>3</v>
      </c>
      <c r="B3" s="6" t="s">
        <v>52</v>
      </c>
      <c r="C3" s="7" t="s">
        <v>5</v>
      </c>
      <c r="D3" s="8"/>
      <c r="E3" s="5" t="s">
        <v>6</v>
      </c>
      <c r="F3" s="9" t="s">
        <v>7</v>
      </c>
      <c r="H3" s="30"/>
      <c r="I3" s="30"/>
      <c r="J3" s="30"/>
    </row>
    <row r="4" spans="1:6" ht="14.25">
      <c r="A4" s="10"/>
      <c r="B4" s="11" t="s">
        <v>9</v>
      </c>
      <c r="C4" s="12" t="s">
        <v>10</v>
      </c>
      <c r="D4" s="12" t="s">
        <v>11</v>
      </c>
      <c r="E4" s="10"/>
      <c r="F4" s="9"/>
    </row>
    <row r="5" spans="1:6" ht="18" customHeight="1">
      <c r="A5" s="13" t="s">
        <v>12</v>
      </c>
      <c r="B5" s="14">
        <f>B6+B29</f>
        <v>1739365</v>
      </c>
      <c r="C5" s="14">
        <f>C6+C29</f>
        <v>744008</v>
      </c>
      <c r="D5" s="14">
        <f>D6+D29</f>
        <v>964436</v>
      </c>
      <c r="E5" s="15">
        <f>C5/B5%</f>
        <v>42.77469076358326</v>
      </c>
      <c r="F5" s="15">
        <f>C5/D5*100-100</f>
        <v>-22.855637906507013</v>
      </c>
    </row>
    <row r="6" spans="1:6" ht="18" customHeight="1">
      <c r="A6" s="17" t="s">
        <v>16</v>
      </c>
      <c r="B6" s="18">
        <f>SUM(B7:B28)</f>
        <v>987041</v>
      </c>
      <c r="C6" s="18">
        <f>SUM(C7:C28)</f>
        <v>425071</v>
      </c>
      <c r="D6" s="18">
        <f>SUM(D7:D28)</f>
        <v>475998</v>
      </c>
      <c r="E6" s="15">
        <f>C6/B6%</f>
        <v>43.06518168951442</v>
      </c>
      <c r="F6" s="15">
        <f>C6/D6*100-100</f>
        <v>-10.69899453359048</v>
      </c>
    </row>
    <row r="7" spans="1:6" ht="18" customHeight="1">
      <c r="A7" s="20" t="s">
        <v>17</v>
      </c>
      <c r="B7" s="18">
        <v>96393</v>
      </c>
      <c r="C7" s="31">
        <v>52807</v>
      </c>
      <c r="D7" s="31">
        <v>40240</v>
      </c>
      <c r="E7" s="15">
        <f aca="true" t="shared" si="0" ref="E7:E24">C7/B7%</f>
        <v>54.783023663544036</v>
      </c>
      <c r="F7" s="15">
        <f>C7/D7*100-100</f>
        <v>31.230119284294233</v>
      </c>
    </row>
    <row r="8" spans="1:6" ht="18" customHeight="1">
      <c r="A8" s="20" t="s">
        <v>18</v>
      </c>
      <c r="B8" s="18">
        <v>1631</v>
      </c>
      <c r="C8" s="18">
        <v>89</v>
      </c>
      <c r="D8" s="18">
        <v>82</v>
      </c>
      <c r="E8" s="15">
        <f t="shared" si="0"/>
        <v>5.456774984671981</v>
      </c>
      <c r="F8" s="15">
        <f>C8/D8*100-100</f>
        <v>8.536585365853668</v>
      </c>
    </row>
    <row r="9" spans="1:6" ht="18" customHeight="1">
      <c r="A9" s="24" t="s">
        <v>19</v>
      </c>
      <c r="B9" s="18">
        <v>47450</v>
      </c>
      <c r="C9" s="24">
        <v>17923</v>
      </c>
      <c r="D9" s="24">
        <v>17675</v>
      </c>
      <c r="E9" s="32">
        <f t="shared" si="0"/>
        <v>37.772391991570075</v>
      </c>
      <c r="F9" s="32">
        <f>C9/D9*100-100</f>
        <v>1.4031117397454125</v>
      </c>
    </row>
    <row r="10" spans="1:6" s="29" customFormat="1" ht="18" customHeight="1">
      <c r="A10" s="24" t="s">
        <v>20</v>
      </c>
      <c r="B10" s="18">
        <v>168273</v>
      </c>
      <c r="C10" s="24">
        <v>96206</v>
      </c>
      <c r="D10" s="24">
        <v>70526</v>
      </c>
      <c r="E10" s="32">
        <f t="shared" si="0"/>
        <v>57.17257076298634</v>
      </c>
      <c r="F10" s="32">
        <f aca="true" t="shared" si="1" ref="F10:F24">C10/D10*100-100</f>
        <v>36.41210333777613</v>
      </c>
    </row>
    <row r="11" spans="1:6" ht="18" customHeight="1">
      <c r="A11" s="24" t="s">
        <v>21</v>
      </c>
      <c r="B11" s="18">
        <v>12708</v>
      </c>
      <c r="C11" s="24">
        <v>8963</v>
      </c>
      <c r="D11" s="24">
        <v>11833</v>
      </c>
      <c r="E11" s="32">
        <f t="shared" si="0"/>
        <v>70.53037456720176</v>
      </c>
      <c r="F11" s="32">
        <f t="shared" si="1"/>
        <v>-24.254204343784338</v>
      </c>
    </row>
    <row r="12" spans="1:6" s="29" customFormat="1" ht="18" customHeight="1">
      <c r="A12" s="24" t="s">
        <v>22</v>
      </c>
      <c r="B12" s="18">
        <v>13511</v>
      </c>
      <c r="C12" s="24">
        <v>6288</v>
      </c>
      <c r="D12" s="24">
        <v>6712</v>
      </c>
      <c r="E12" s="32">
        <f t="shared" si="0"/>
        <v>46.53985641329287</v>
      </c>
      <c r="F12" s="32">
        <f t="shared" si="1"/>
        <v>-6.31704410011919</v>
      </c>
    </row>
    <row r="13" spans="1:6" s="29" customFormat="1" ht="18" customHeight="1">
      <c r="A13" s="24" t="s">
        <v>23</v>
      </c>
      <c r="B13" s="18">
        <v>92902</v>
      </c>
      <c r="C13" s="24">
        <v>37445</v>
      </c>
      <c r="D13" s="24">
        <v>22066</v>
      </c>
      <c r="E13" s="32">
        <f t="shared" si="0"/>
        <v>40.30591375858432</v>
      </c>
      <c r="F13" s="32">
        <f t="shared" si="1"/>
        <v>69.6954590773135</v>
      </c>
    </row>
    <row r="14" spans="1:6" s="29" customFormat="1" ht="18" customHeight="1">
      <c r="A14" s="24" t="s">
        <v>24</v>
      </c>
      <c r="B14" s="18">
        <v>84402</v>
      </c>
      <c r="C14" s="24">
        <v>29104</v>
      </c>
      <c r="D14" s="24">
        <v>29842</v>
      </c>
      <c r="E14" s="32">
        <f t="shared" si="0"/>
        <v>34.4825951991659</v>
      </c>
      <c r="F14" s="32">
        <f t="shared" si="1"/>
        <v>-2.4730245962066846</v>
      </c>
    </row>
    <row r="15" spans="1:6" s="29" customFormat="1" ht="18" customHeight="1">
      <c r="A15" s="24" t="s">
        <v>25</v>
      </c>
      <c r="B15" s="18">
        <v>19613</v>
      </c>
      <c r="C15" s="24">
        <v>8548</v>
      </c>
      <c r="D15" s="24">
        <v>18326</v>
      </c>
      <c r="E15" s="32">
        <f t="shared" si="0"/>
        <v>43.583337582215876</v>
      </c>
      <c r="F15" s="32">
        <f t="shared" si="1"/>
        <v>-53.35588780966932</v>
      </c>
    </row>
    <row r="16" spans="1:6" s="29" customFormat="1" ht="18" customHeight="1">
      <c r="A16" s="24" t="s">
        <v>26</v>
      </c>
      <c r="B16" s="18">
        <v>211297</v>
      </c>
      <c r="C16" s="24">
        <v>74505</v>
      </c>
      <c r="D16" s="24">
        <v>179113</v>
      </c>
      <c r="E16" s="32">
        <f t="shared" si="0"/>
        <v>35.260794048188096</v>
      </c>
      <c r="F16" s="32">
        <f t="shared" si="1"/>
        <v>-58.403354307057555</v>
      </c>
    </row>
    <row r="17" spans="1:6" s="29" customFormat="1" ht="18" customHeight="1">
      <c r="A17" s="24" t="s">
        <v>27</v>
      </c>
      <c r="B17" s="18">
        <v>107389</v>
      </c>
      <c r="C17" s="24">
        <v>48633</v>
      </c>
      <c r="D17" s="24">
        <v>22219</v>
      </c>
      <c r="E17" s="32">
        <f t="shared" si="0"/>
        <v>45.28676121390458</v>
      </c>
      <c r="F17" s="32">
        <f t="shared" si="1"/>
        <v>118.88023763445702</v>
      </c>
    </row>
    <row r="18" spans="1:6" s="29" customFormat="1" ht="18" customHeight="1">
      <c r="A18" s="24" t="s">
        <v>28</v>
      </c>
      <c r="B18" s="18">
        <v>47913</v>
      </c>
      <c r="C18" s="24">
        <v>17846</v>
      </c>
      <c r="D18" s="24">
        <v>32050</v>
      </c>
      <c r="E18" s="32">
        <f t="shared" si="0"/>
        <v>37.246676267401334</v>
      </c>
      <c r="F18" s="32">
        <f t="shared" si="1"/>
        <v>-44.31825273010921</v>
      </c>
    </row>
    <row r="19" spans="1:6" ht="18" customHeight="1">
      <c r="A19" s="18" t="s">
        <v>29</v>
      </c>
      <c r="B19" s="18">
        <v>648</v>
      </c>
      <c r="C19" s="18">
        <v>716</v>
      </c>
      <c r="D19" s="18">
        <v>518</v>
      </c>
      <c r="E19" s="15">
        <f t="shared" si="0"/>
        <v>110.49382716049382</v>
      </c>
      <c r="F19" s="15">
        <f t="shared" si="1"/>
        <v>38.223938223938205</v>
      </c>
    </row>
    <row r="20" spans="1:6" ht="18" customHeight="1">
      <c r="A20" s="18" t="s">
        <v>30</v>
      </c>
      <c r="B20" s="18">
        <v>424</v>
      </c>
      <c r="C20" s="18">
        <v>244</v>
      </c>
      <c r="D20" s="18">
        <v>196</v>
      </c>
      <c r="E20" s="15">
        <f t="shared" si="0"/>
        <v>57.54716981132075</v>
      </c>
      <c r="F20" s="15">
        <f t="shared" si="1"/>
        <v>24.48979591836735</v>
      </c>
    </row>
    <row r="21" spans="1:6" ht="18" customHeight="1">
      <c r="A21" s="18" t="s">
        <v>31</v>
      </c>
      <c r="B21" s="18"/>
      <c r="C21" s="18"/>
      <c r="D21" s="18"/>
      <c r="E21" s="15" t="e">
        <f t="shared" si="0"/>
        <v>#DIV/0!</v>
      </c>
      <c r="F21" s="15" t="e">
        <f t="shared" si="1"/>
        <v>#DIV/0!</v>
      </c>
    </row>
    <row r="22" spans="1:6" ht="18" customHeight="1">
      <c r="A22" s="18" t="s">
        <v>32</v>
      </c>
      <c r="B22" s="18">
        <v>23122</v>
      </c>
      <c r="C22" s="18">
        <v>5392</v>
      </c>
      <c r="D22" s="18">
        <v>5881</v>
      </c>
      <c r="E22" s="15">
        <f t="shared" si="0"/>
        <v>23.319782025776316</v>
      </c>
      <c r="F22" s="15">
        <f t="shared" si="1"/>
        <v>-8.314912429858865</v>
      </c>
    </row>
    <row r="23" spans="1:6" s="29" customFormat="1" ht="18" customHeight="1">
      <c r="A23" s="24" t="s">
        <v>33</v>
      </c>
      <c r="B23" s="18">
        <v>27224</v>
      </c>
      <c r="C23" s="24">
        <v>13421</v>
      </c>
      <c r="D23" s="24">
        <v>11654</v>
      </c>
      <c r="E23" s="32">
        <f t="shared" si="0"/>
        <v>49.29841316485454</v>
      </c>
      <c r="F23" s="32">
        <f t="shared" si="1"/>
        <v>15.162176076883483</v>
      </c>
    </row>
    <row r="24" spans="1:6" ht="18" customHeight="1">
      <c r="A24" s="18" t="s">
        <v>34</v>
      </c>
      <c r="B24" s="18">
        <v>671</v>
      </c>
      <c r="C24" s="18">
        <v>98</v>
      </c>
      <c r="D24" s="18">
        <v>55</v>
      </c>
      <c r="E24" s="15">
        <f t="shared" si="0"/>
        <v>14.605067064083457</v>
      </c>
      <c r="F24" s="15">
        <f t="shared" si="1"/>
        <v>78.18181818181819</v>
      </c>
    </row>
    <row r="25" spans="1:6" ht="18" customHeight="1">
      <c r="A25" s="18" t="s">
        <v>35</v>
      </c>
      <c r="B25" s="18">
        <v>6608</v>
      </c>
      <c r="C25" s="18">
        <v>1304</v>
      </c>
      <c r="D25" s="18">
        <v>2064</v>
      </c>
      <c r="E25" s="15"/>
      <c r="F25" s="15"/>
    </row>
    <row r="26" spans="1:6" ht="18" customHeight="1">
      <c r="A26" s="18" t="s">
        <v>36</v>
      </c>
      <c r="B26" s="18">
        <v>8862</v>
      </c>
      <c r="C26" s="18">
        <v>5539</v>
      </c>
      <c r="D26" s="18">
        <v>4946</v>
      </c>
      <c r="E26" s="15">
        <f aca="true" t="shared" si="2" ref="E26:E34">C26/B26%</f>
        <v>62.50282103362672</v>
      </c>
      <c r="F26" s="15">
        <f aca="true" t="shared" si="3" ref="F26:F37">C26/D26*100-100</f>
        <v>11.989486453699953</v>
      </c>
    </row>
    <row r="27" spans="1:6" ht="18" customHeight="1">
      <c r="A27" s="18" t="s">
        <v>37</v>
      </c>
      <c r="B27" s="18"/>
      <c r="C27" s="18"/>
      <c r="D27" s="18"/>
      <c r="E27" s="15" t="e">
        <f t="shared" si="2"/>
        <v>#DIV/0!</v>
      </c>
      <c r="F27" s="15" t="e">
        <f t="shared" si="3"/>
        <v>#DIV/0!</v>
      </c>
    </row>
    <row r="28" spans="1:6" ht="18" customHeight="1">
      <c r="A28" s="18" t="s">
        <v>38</v>
      </c>
      <c r="B28" s="18">
        <v>16000</v>
      </c>
      <c r="C28" s="18"/>
      <c r="D28" s="18"/>
      <c r="E28" s="15">
        <f t="shared" si="2"/>
        <v>0</v>
      </c>
      <c r="F28" s="15" t="e">
        <f t="shared" si="3"/>
        <v>#DIV/0!</v>
      </c>
    </row>
    <row r="29" spans="1:6" ht="18" customHeight="1">
      <c r="A29" s="17" t="s">
        <v>39</v>
      </c>
      <c r="B29" s="18">
        <f>SUM(B30:B38)</f>
        <v>752324</v>
      </c>
      <c r="C29" s="25">
        <f>SUM(C30:C38)</f>
        <v>318937</v>
      </c>
      <c r="D29" s="25">
        <f>SUM(D30:D38)</f>
        <v>488438</v>
      </c>
      <c r="E29" s="15">
        <f t="shared" si="2"/>
        <v>42.39356979173867</v>
      </c>
      <c r="F29" s="15">
        <f t="shared" si="3"/>
        <v>-34.70266441185986</v>
      </c>
    </row>
    <row r="30" spans="1:6" ht="18" customHeight="1">
      <c r="A30" s="18" t="s">
        <v>40</v>
      </c>
      <c r="B30" s="25"/>
      <c r="C30" s="18"/>
      <c r="D30" s="18"/>
      <c r="E30" s="15" t="e">
        <f t="shared" si="2"/>
        <v>#DIV/0!</v>
      </c>
      <c r="F30" s="15" t="e">
        <f t="shared" si="3"/>
        <v>#DIV/0!</v>
      </c>
    </row>
    <row r="31" spans="1:6" ht="18" customHeight="1">
      <c r="A31" s="18" t="s">
        <v>41</v>
      </c>
      <c r="B31" s="25"/>
      <c r="C31" s="18">
        <v>270</v>
      </c>
      <c r="D31" s="18">
        <v>287</v>
      </c>
      <c r="E31" s="15" t="e">
        <f t="shared" si="2"/>
        <v>#DIV/0!</v>
      </c>
      <c r="F31" s="15">
        <f t="shared" si="3"/>
        <v>-5.923344947735188</v>
      </c>
    </row>
    <row r="32" spans="1:6" ht="18" customHeight="1">
      <c r="A32" s="18" t="s">
        <v>42</v>
      </c>
      <c r="B32" s="18">
        <v>752282</v>
      </c>
      <c r="C32" s="18">
        <v>306652</v>
      </c>
      <c r="D32" s="18">
        <v>477385</v>
      </c>
      <c r="E32" s="15">
        <f t="shared" si="2"/>
        <v>40.76290539983677</v>
      </c>
      <c r="F32" s="15">
        <f t="shared" si="3"/>
        <v>-35.764215465504776</v>
      </c>
    </row>
    <row r="33" spans="1:6" ht="18" customHeight="1">
      <c r="A33" s="18" t="s">
        <v>43</v>
      </c>
      <c r="B33" s="18"/>
      <c r="C33" s="18"/>
      <c r="D33" s="18"/>
      <c r="E33" s="15" t="e">
        <f t="shared" si="2"/>
        <v>#DIV/0!</v>
      </c>
      <c r="F33" s="15" t="e">
        <f t="shared" si="3"/>
        <v>#DIV/0!</v>
      </c>
    </row>
    <row r="34" spans="1:6" ht="18" customHeight="1">
      <c r="A34" s="18" t="s">
        <v>44</v>
      </c>
      <c r="B34" s="18"/>
      <c r="C34" s="18"/>
      <c r="D34" s="18"/>
      <c r="E34" s="15" t="e">
        <f t="shared" si="2"/>
        <v>#DIV/0!</v>
      </c>
      <c r="F34" s="15" t="e">
        <f t="shared" si="3"/>
        <v>#DIV/0!</v>
      </c>
    </row>
    <row r="35" spans="1:6" ht="18" customHeight="1">
      <c r="A35" s="18" t="s">
        <v>45</v>
      </c>
      <c r="B35" s="18"/>
      <c r="C35" s="18"/>
      <c r="D35" s="18"/>
      <c r="E35" s="15"/>
      <c r="F35" s="15" t="e">
        <f t="shared" si="3"/>
        <v>#DIV/0!</v>
      </c>
    </row>
    <row r="36" spans="1:6" ht="18" customHeight="1">
      <c r="A36" s="18" t="s">
        <v>46</v>
      </c>
      <c r="B36" s="18">
        <v>42</v>
      </c>
      <c r="C36" s="18">
        <v>57</v>
      </c>
      <c r="D36" s="18">
        <v>3</v>
      </c>
      <c r="E36" s="15"/>
      <c r="F36" s="15">
        <f t="shared" si="3"/>
        <v>1800</v>
      </c>
    </row>
    <row r="37" spans="1:6" ht="18" customHeight="1">
      <c r="A37" s="18" t="s">
        <v>47</v>
      </c>
      <c r="B37" s="25"/>
      <c r="C37" s="18">
        <v>11958</v>
      </c>
      <c r="D37" s="18">
        <v>10763</v>
      </c>
      <c r="E37" s="15" t="e">
        <f>C37/B37%</f>
        <v>#DIV/0!</v>
      </c>
      <c r="F37" s="15">
        <f t="shared" si="3"/>
        <v>11.102852364582375</v>
      </c>
    </row>
    <row r="38" spans="1:6" ht="18" customHeight="1">
      <c r="A38" s="18" t="s">
        <v>48</v>
      </c>
      <c r="B38" s="18"/>
      <c r="C38" s="18"/>
      <c r="D38" s="18"/>
      <c r="E38" s="18"/>
      <c r="F38" s="18"/>
    </row>
  </sheetData>
  <sheetProtection/>
  <protectedRanges>
    <protectedRange sqref="B25" name="区域19_1_2_1"/>
    <protectedRange sqref="B28" name="区域1_1_1_1"/>
    <protectedRange sqref="B26" name="区域19_1_1_1_1"/>
  </protectedRanges>
  <mergeCells count="7">
    <mergeCell ref="A1:F1"/>
    <mergeCell ref="E2:F2"/>
    <mergeCell ref="C3:D3"/>
    <mergeCell ref="H3:J3"/>
    <mergeCell ref="A3:A4"/>
    <mergeCell ref="E3:E4"/>
    <mergeCell ref="F3:F4"/>
  </mergeCells>
  <printOptions horizontalCentered="1"/>
  <pageMargins left="0.15748031496062992" right="0.1968503937007874" top="1.0236220472440944" bottom="0.5118110236220472" header="0.66929133858267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selection activeCell="E15" sqref="E15"/>
    </sheetView>
  </sheetViews>
  <sheetFormatPr defaultColWidth="9.00390625" defaultRowHeight="14.25"/>
  <cols>
    <col min="1" max="1" width="28.375" style="0" customWidth="1"/>
    <col min="2" max="6" width="12.125" style="0" customWidth="1"/>
  </cols>
  <sheetData>
    <row r="1" spans="1:6" ht="25.5">
      <c r="A1" s="1" t="s">
        <v>59</v>
      </c>
      <c r="B1" s="1"/>
      <c r="C1" s="1"/>
      <c r="D1" s="1"/>
      <c r="E1" s="1"/>
      <c r="F1" s="1"/>
    </row>
    <row r="2" spans="1:6" ht="20.25" customHeight="1">
      <c r="A2" s="2" t="s">
        <v>1</v>
      </c>
      <c r="B2" s="3"/>
      <c r="C2" s="2"/>
      <c r="D2" s="2"/>
      <c r="E2" s="4" t="s">
        <v>2</v>
      </c>
      <c r="F2" s="4"/>
    </row>
    <row r="3" spans="1:6" ht="14.25" customHeight="1">
      <c r="A3" s="5" t="s">
        <v>3</v>
      </c>
      <c r="B3" s="6" t="s">
        <v>52</v>
      </c>
      <c r="C3" s="7" t="s">
        <v>5</v>
      </c>
      <c r="D3" s="8"/>
      <c r="E3" s="5" t="s">
        <v>6</v>
      </c>
      <c r="F3" s="9" t="s">
        <v>7</v>
      </c>
    </row>
    <row r="4" spans="1:6" ht="14.25">
      <c r="A4" s="10"/>
      <c r="B4" s="11" t="s">
        <v>9</v>
      </c>
      <c r="C4" s="12" t="s">
        <v>10</v>
      </c>
      <c r="D4" s="12" t="s">
        <v>11</v>
      </c>
      <c r="E4" s="10"/>
      <c r="F4" s="9"/>
    </row>
    <row r="5" spans="1:6" ht="18" customHeight="1">
      <c r="A5" s="13" t="s">
        <v>12</v>
      </c>
      <c r="B5" s="14">
        <f>B6+B29</f>
        <v>1739365</v>
      </c>
      <c r="C5" s="14">
        <f>C6+C29</f>
        <v>521509</v>
      </c>
      <c r="D5" s="14">
        <f>D6+D29</f>
        <v>672760</v>
      </c>
      <c r="E5" s="15">
        <f>C5/B5%</f>
        <v>29.982723580157124</v>
      </c>
      <c r="F5" s="15">
        <f>C5/D5*100-100</f>
        <v>-22.48216302990666</v>
      </c>
    </row>
    <row r="6" spans="1:6" ht="18" customHeight="1">
      <c r="A6" s="17" t="s">
        <v>16</v>
      </c>
      <c r="B6" s="18">
        <f>SUM(B7:B28)</f>
        <v>987041</v>
      </c>
      <c r="C6" s="18">
        <f>SUM(C7:C28)</f>
        <v>335566</v>
      </c>
      <c r="D6" s="18">
        <f>SUM(D7:D28)</f>
        <v>319420</v>
      </c>
      <c r="E6" s="15">
        <f>C6/B6%</f>
        <v>33.99716931718135</v>
      </c>
      <c r="F6" s="15">
        <f>C6/D6*100-100</f>
        <v>5.054786801076958</v>
      </c>
    </row>
    <row r="7" spans="1:6" ht="18" customHeight="1">
      <c r="A7" s="20" t="s">
        <v>17</v>
      </c>
      <c r="B7" s="18">
        <v>96393</v>
      </c>
      <c r="C7" s="18">
        <v>42561</v>
      </c>
      <c r="D7" s="18">
        <v>32802</v>
      </c>
      <c r="E7" s="15">
        <f aca="true" t="shared" si="0" ref="E7:E24">C7/B7%</f>
        <v>44.15362111356634</v>
      </c>
      <c r="F7" s="28">
        <f aca="true" t="shared" si="1" ref="F7:F24">C7/D7*100-100</f>
        <v>29.75123468081216</v>
      </c>
    </row>
    <row r="8" spans="1:6" ht="18" customHeight="1">
      <c r="A8" s="20" t="s">
        <v>18</v>
      </c>
      <c r="B8" s="18">
        <v>1631</v>
      </c>
      <c r="C8" s="18">
        <v>83</v>
      </c>
      <c r="D8" s="18">
        <v>70</v>
      </c>
      <c r="E8" s="15">
        <f t="shared" si="0"/>
        <v>5.088902513795218</v>
      </c>
      <c r="F8" s="28">
        <f t="shared" si="1"/>
        <v>18.57142857142857</v>
      </c>
    </row>
    <row r="9" spans="1:6" ht="18" customHeight="1">
      <c r="A9" s="18" t="s">
        <v>19</v>
      </c>
      <c r="B9" s="18">
        <v>47450</v>
      </c>
      <c r="C9" s="18">
        <v>14501</v>
      </c>
      <c r="D9" s="18">
        <v>14441</v>
      </c>
      <c r="E9" s="15">
        <f t="shared" si="0"/>
        <v>30.56059009483667</v>
      </c>
      <c r="F9" s="28">
        <f t="shared" si="1"/>
        <v>0.4154836922650702</v>
      </c>
    </row>
    <row r="10" spans="1:6" ht="18" customHeight="1">
      <c r="A10" s="18" t="s">
        <v>20</v>
      </c>
      <c r="B10" s="18">
        <v>168273</v>
      </c>
      <c r="C10" s="18">
        <v>77611</v>
      </c>
      <c r="D10" s="18">
        <v>52691</v>
      </c>
      <c r="E10" s="15">
        <f t="shared" si="0"/>
        <v>46.122075436938786</v>
      </c>
      <c r="F10" s="15">
        <f t="shared" si="1"/>
        <v>47.294604391641826</v>
      </c>
    </row>
    <row r="11" spans="1:6" ht="18" customHeight="1">
      <c r="A11" s="18" t="s">
        <v>21</v>
      </c>
      <c r="B11" s="18">
        <v>12708</v>
      </c>
      <c r="C11" s="18">
        <v>8662</v>
      </c>
      <c r="D11" s="18">
        <v>10790</v>
      </c>
      <c r="E11" s="15">
        <f t="shared" si="0"/>
        <v>68.16178785017313</v>
      </c>
      <c r="F11" s="15">
        <f t="shared" si="1"/>
        <v>-19.721964782205745</v>
      </c>
    </row>
    <row r="12" spans="1:6" ht="18" customHeight="1">
      <c r="A12" s="18" t="s">
        <v>22</v>
      </c>
      <c r="B12" s="18">
        <v>13511</v>
      </c>
      <c r="C12" s="18">
        <v>5875</v>
      </c>
      <c r="D12" s="18">
        <v>5667</v>
      </c>
      <c r="E12" s="15">
        <f t="shared" si="0"/>
        <v>43.4830878543409</v>
      </c>
      <c r="F12" s="15">
        <f t="shared" si="1"/>
        <v>3.6703723310393457</v>
      </c>
    </row>
    <row r="13" spans="1:6" ht="18" customHeight="1">
      <c r="A13" s="18" t="s">
        <v>23</v>
      </c>
      <c r="B13" s="18">
        <v>92902</v>
      </c>
      <c r="C13" s="18">
        <v>29990</v>
      </c>
      <c r="D13" s="18">
        <v>18741</v>
      </c>
      <c r="E13" s="15">
        <f t="shared" si="0"/>
        <v>32.28132871197606</v>
      </c>
      <c r="F13" s="15">
        <f t="shared" si="1"/>
        <v>60.02347793607598</v>
      </c>
    </row>
    <row r="14" spans="1:6" ht="18" customHeight="1">
      <c r="A14" s="18" t="s">
        <v>24</v>
      </c>
      <c r="B14" s="18">
        <v>84402</v>
      </c>
      <c r="C14" s="18">
        <v>23963</v>
      </c>
      <c r="D14" s="18">
        <v>22721</v>
      </c>
      <c r="E14" s="15">
        <f t="shared" si="0"/>
        <v>28.391507310253314</v>
      </c>
      <c r="F14" s="15">
        <f t="shared" si="1"/>
        <v>5.466308701201527</v>
      </c>
    </row>
    <row r="15" spans="1:6" ht="18" customHeight="1">
      <c r="A15" s="18" t="s">
        <v>25</v>
      </c>
      <c r="B15" s="18">
        <v>19613</v>
      </c>
      <c r="C15" s="18">
        <v>6205</v>
      </c>
      <c r="D15" s="18">
        <v>17979</v>
      </c>
      <c r="E15" s="15">
        <f t="shared" si="0"/>
        <v>31.637179421812064</v>
      </c>
      <c r="F15" s="15">
        <f t="shared" si="1"/>
        <v>-65.48751320985593</v>
      </c>
    </row>
    <row r="16" spans="1:6" ht="18" customHeight="1">
      <c r="A16" s="18" t="s">
        <v>26</v>
      </c>
      <c r="B16" s="18">
        <v>211297</v>
      </c>
      <c r="C16" s="18">
        <v>61593</v>
      </c>
      <c r="D16" s="18">
        <v>74754</v>
      </c>
      <c r="E16" s="15">
        <f t="shared" si="0"/>
        <v>29.149964268304807</v>
      </c>
      <c r="F16" s="15">
        <f t="shared" si="1"/>
        <v>-17.6057468496669</v>
      </c>
    </row>
    <row r="17" spans="1:6" ht="18" customHeight="1">
      <c r="A17" s="18" t="s">
        <v>27</v>
      </c>
      <c r="B17" s="18">
        <v>107389</v>
      </c>
      <c r="C17" s="18">
        <v>28282</v>
      </c>
      <c r="D17" s="18">
        <v>19502</v>
      </c>
      <c r="E17" s="15">
        <f t="shared" si="0"/>
        <v>26.336030692156548</v>
      </c>
      <c r="F17" s="15">
        <f t="shared" si="1"/>
        <v>45.02102348477081</v>
      </c>
    </row>
    <row r="18" spans="1:6" ht="18" customHeight="1">
      <c r="A18" s="18" t="s">
        <v>28</v>
      </c>
      <c r="B18" s="18">
        <v>47913</v>
      </c>
      <c r="C18" s="18">
        <v>15208</v>
      </c>
      <c r="D18" s="18">
        <v>30756</v>
      </c>
      <c r="E18" s="15">
        <f t="shared" si="0"/>
        <v>31.740863648696596</v>
      </c>
      <c r="F18" s="15">
        <f t="shared" si="1"/>
        <v>-50.5527376772012</v>
      </c>
    </row>
    <row r="19" spans="1:6" ht="18" customHeight="1">
      <c r="A19" s="18" t="s">
        <v>29</v>
      </c>
      <c r="B19" s="18">
        <v>648</v>
      </c>
      <c r="C19" s="18"/>
      <c r="D19" s="18">
        <v>468</v>
      </c>
      <c r="E19" s="15">
        <f t="shared" si="0"/>
        <v>0</v>
      </c>
      <c r="F19" s="15">
        <f t="shared" si="1"/>
        <v>-100</v>
      </c>
    </row>
    <row r="20" spans="1:6" ht="18" customHeight="1">
      <c r="A20" s="18" t="s">
        <v>30</v>
      </c>
      <c r="B20" s="18">
        <v>424</v>
      </c>
      <c r="C20" s="18">
        <v>216</v>
      </c>
      <c r="D20" s="18">
        <v>145</v>
      </c>
      <c r="E20" s="15">
        <f t="shared" si="0"/>
        <v>50.94339622641509</v>
      </c>
      <c r="F20" s="15">
        <f t="shared" si="1"/>
        <v>48.96551724137933</v>
      </c>
    </row>
    <row r="21" spans="1:6" ht="18" customHeight="1">
      <c r="A21" s="18" t="s">
        <v>31</v>
      </c>
      <c r="B21" s="18"/>
      <c r="C21" s="18"/>
      <c r="D21" s="18"/>
      <c r="E21" s="15" t="e">
        <f t="shared" si="0"/>
        <v>#DIV/0!</v>
      </c>
      <c r="F21" s="15" t="e">
        <f t="shared" si="1"/>
        <v>#DIV/0!</v>
      </c>
    </row>
    <row r="22" spans="1:6" ht="18" customHeight="1">
      <c r="A22" s="18" t="s">
        <v>32</v>
      </c>
      <c r="B22" s="18">
        <v>23122</v>
      </c>
      <c r="C22" s="18">
        <v>4811</v>
      </c>
      <c r="D22" s="18">
        <v>4945</v>
      </c>
      <c r="E22" s="15">
        <f t="shared" si="0"/>
        <v>20.807023613874232</v>
      </c>
      <c r="F22" s="15">
        <f t="shared" si="1"/>
        <v>-2.709807886754305</v>
      </c>
    </row>
    <row r="23" spans="1:6" ht="18" customHeight="1">
      <c r="A23" s="18" t="s">
        <v>33</v>
      </c>
      <c r="B23" s="18">
        <v>27224</v>
      </c>
      <c r="C23" s="18">
        <v>11280</v>
      </c>
      <c r="D23" s="18">
        <v>9645</v>
      </c>
      <c r="E23" s="15">
        <f t="shared" si="0"/>
        <v>41.43402879811931</v>
      </c>
      <c r="F23" s="15">
        <f t="shared" si="1"/>
        <v>16.951788491446337</v>
      </c>
    </row>
    <row r="24" spans="1:6" ht="18" customHeight="1">
      <c r="A24" s="18" t="s">
        <v>34</v>
      </c>
      <c r="B24" s="18">
        <v>671</v>
      </c>
      <c r="C24" s="18">
        <v>94</v>
      </c>
      <c r="D24" s="18">
        <v>43</v>
      </c>
      <c r="E24" s="15">
        <f t="shared" si="0"/>
        <v>14.008941877794337</v>
      </c>
      <c r="F24" s="15">
        <f t="shared" si="1"/>
        <v>118.60465116279067</v>
      </c>
    </row>
    <row r="25" spans="1:6" ht="18" customHeight="1">
      <c r="A25" s="18" t="s">
        <v>35</v>
      </c>
      <c r="B25" s="18">
        <v>6608</v>
      </c>
      <c r="C25" s="18">
        <v>1202</v>
      </c>
      <c r="D25" s="18">
        <v>561</v>
      </c>
      <c r="E25" s="15"/>
      <c r="F25" s="15"/>
    </row>
    <row r="26" spans="1:6" ht="18" customHeight="1">
      <c r="A26" s="18" t="s">
        <v>36</v>
      </c>
      <c r="B26" s="18">
        <v>8862</v>
      </c>
      <c r="C26" s="18">
        <v>3429</v>
      </c>
      <c r="D26" s="18">
        <v>2699</v>
      </c>
      <c r="E26" s="15">
        <f aca="true" t="shared" si="2" ref="E26:E34">C26/B26%</f>
        <v>38.693297224102906</v>
      </c>
      <c r="F26" s="15">
        <f aca="true" t="shared" si="3" ref="F26:F37">C26/D26*100-100</f>
        <v>27.047054464616522</v>
      </c>
    </row>
    <row r="27" spans="1:6" ht="18" customHeight="1">
      <c r="A27" s="18" t="s">
        <v>37</v>
      </c>
      <c r="B27" s="18"/>
      <c r="C27" s="18"/>
      <c r="D27" s="18"/>
      <c r="E27" s="15" t="e">
        <f t="shared" si="2"/>
        <v>#DIV/0!</v>
      </c>
      <c r="F27" s="15" t="e">
        <f t="shared" si="3"/>
        <v>#DIV/0!</v>
      </c>
    </row>
    <row r="28" spans="1:6" ht="18" customHeight="1">
      <c r="A28" s="18" t="s">
        <v>38</v>
      </c>
      <c r="B28" s="18">
        <v>16000</v>
      </c>
      <c r="C28" s="18"/>
      <c r="D28" s="18"/>
      <c r="E28" s="15">
        <f t="shared" si="2"/>
        <v>0</v>
      </c>
      <c r="F28" s="15" t="e">
        <f t="shared" si="3"/>
        <v>#DIV/0!</v>
      </c>
    </row>
    <row r="29" spans="1:6" ht="18" customHeight="1">
      <c r="A29" s="17" t="s">
        <v>39</v>
      </c>
      <c r="B29" s="18">
        <f>SUM(B30:B38)</f>
        <v>752324</v>
      </c>
      <c r="C29" s="25">
        <f>SUM(C30:C38)</f>
        <v>185943</v>
      </c>
      <c r="D29" s="25">
        <f>SUM(D30:D38)</f>
        <v>353340</v>
      </c>
      <c r="E29" s="15">
        <f t="shared" si="2"/>
        <v>24.715813931231757</v>
      </c>
      <c r="F29" s="15">
        <f t="shared" si="3"/>
        <v>-47.3756155544235</v>
      </c>
    </row>
    <row r="30" spans="1:6" ht="18" customHeight="1">
      <c r="A30" s="18" t="s">
        <v>40</v>
      </c>
      <c r="B30" s="25"/>
      <c r="C30" s="18"/>
      <c r="D30" s="18"/>
      <c r="E30" s="15" t="e">
        <f t="shared" si="2"/>
        <v>#DIV/0!</v>
      </c>
      <c r="F30" s="15" t="e">
        <f t="shared" si="3"/>
        <v>#DIV/0!</v>
      </c>
    </row>
    <row r="31" spans="1:6" ht="18" customHeight="1">
      <c r="A31" s="18" t="s">
        <v>41</v>
      </c>
      <c r="B31" s="25"/>
      <c r="C31" s="18">
        <v>270</v>
      </c>
      <c r="D31" s="18">
        <v>287</v>
      </c>
      <c r="E31" s="15" t="e">
        <f t="shared" si="2"/>
        <v>#DIV/0!</v>
      </c>
      <c r="F31" s="15">
        <f t="shared" si="3"/>
        <v>-5.923344947735188</v>
      </c>
    </row>
    <row r="32" spans="1:6" ht="18" customHeight="1">
      <c r="A32" s="18" t="s">
        <v>42</v>
      </c>
      <c r="B32" s="18">
        <v>752282</v>
      </c>
      <c r="C32" s="18">
        <v>177526</v>
      </c>
      <c r="D32" s="18">
        <v>346125</v>
      </c>
      <c r="E32" s="15">
        <f t="shared" si="2"/>
        <v>23.598331476760045</v>
      </c>
      <c r="F32" s="15">
        <f t="shared" si="3"/>
        <v>-48.71043698085952</v>
      </c>
    </row>
    <row r="33" spans="1:6" ht="18" customHeight="1">
      <c r="A33" s="18" t="s">
        <v>43</v>
      </c>
      <c r="B33" s="18"/>
      <c r="C33" s="18"/>
      <c r="D33" s="18"/>
      <c r="E33" s="15" t="e">
        <f t="shared" si="2"/>
        <v>#DIV/0!</v>
      </c>
      <c r="F33" s="15" t="e">
        <f t="shared" si="3"/>
        <v>#DIV/0!</v>
      </c>
    </row>
    <row r="34" spans="1:6" ht="18" customHeight="1">
      <c r="A34" s="18" t="s">
        <v>44</v>
      </c>
      <c r="B34" s="18"/>
      <c r="C34" s="18"/>
      <c r="D34" s="18"/>
      <c r="E34" s="15" t="e">
        <f t="shared" si="2"/>
        <v>#DIV/0!</v>
      </c>
      <c r="F34" s="15" t="e">
        <f t="shared" si="3"/>
        <v>#DIV/0!</v>
      </c>
    </row>
    <row r="35" spans="1:6" ht="18" customHeight="1">
      <c r="A35" s="18" t="s">
        <v>45</v>
      </c>
      <c r="B35" s="18"/>
      <c r="C35" s="18"/>
      <c r="D35" s="18"/>
      <c r="E35" s="15"/>
      <c r="F35" s="15" t="e">
        <f t="shared" si="3"/>
        <v>#DIV/0!</v>
      </c>
    </row>
    <row r="36" spans="1:6" ht="18" customHeight="1">
      <c r="A36" s="18" t="s">
        <v>46</v>
      </c>
      <c r="B36" s="18">
        <v>42</v>
      </c>
      <c r="C36" s="18">
        <v>26</v>
      </c>
      <c r="D36" s="18">
        <v>3</v>
      </c>
      <c r="E36" s="15"/>
      <c r="F36" s="15">
        <f t="shared" si="3"/>
        <v>766.6666666666666</v>
      </c>
    </row>
    <row r="37" spans="1:6" ht="18" customHeight="1">
      <c r="A37" s="18" t="s">
        <v>47</v>
      </c>
      <c r="B37" s="25"/>
      <c r="C37" s="18">
        <v>8121</v>
      </c>
      <c r="D37" s="18">
        <v>6925</v>
      </c>
      <c r="E37" s="15" t="e">
        <f>C37/B37%</f>
        <v>#DIV/0!</v>
      </c>
      <c r="F37" s="15">
        <f t="shared" si="3"/>
        <v>17.270758122743672</v>
      </c>
    </row>
    <row r="38" spans="1:6" ht="18" customHeight="1">
      <c r="A38" s="18" t="s">
        <v>48</v>
      </c>
      <c r="B38" s="18"/>
      <c r="C38" s="18"/>
      <c r="D38" s="18"/>
      <c r="E38" s="18"/>
      <c r="F38" s="18"/>
    </row>
  </sheetData>
  <sheetProtection/>
  <protectedRanges>
    <protectedRange sqref="B25" name="区域19_1_2_1"/>
    <protectedRange sqref="B28" name="区域1_1_1_1"/>
    <protectedRange sqref="B26" name="区域19_1_1_1_1"/>
  </protectedRanges>
  <mergeCells count="6">
    <mergeCell ref="A1:F1"/>
    <mergeCell ref="E2:F2"/>
    <mergeCell ref="C3:D3"/>
    <mergeCell ref="A3:A4"/>
    <mergeCell ref="E3:E4"/>
    <mergeCell ref="F3:F4"/>
  </mergeCells>
  <printOptions horizontalCentered="1"/>
  <pageMargins left="0.15748031496062992" right="0.1968503937007874" top="0.35433070866141736" bottom="0.31496062992125984" header="0.1968503937007874" footer="0.1968503937007874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">
      <selection activeCell="F3" sqref="F3:F4"/>
    </sheetView>
  </sheetViews>
  <sheetFormatPr defaultColWidth="9.00390625" defaultRowHeight="14.25"/>
  <cols>
    <col min="1" max="1" width="28.375" style="0" customWidth="1"/>
    <col min="2" max="6" width="11.375" style="0" customWidth="1"/>
  </cols>
  <sheetData>
    <row r="1" spans="1:6" ht="30.75" customHeight="1">
      <c r="A1" s="1" t="s">
        <v>60</v>
      </c>
      <c r="B1" s="1"/>
      <c r="C1" s="1"/>
      <c r="D1" s="1"/>
      <c r="E1" s="1"/>
      <c r="F1" s="1"/>
    </row>
    <row r="2" spans="1:6" ht="14.25" customHeight="1">
      <c r="A2" s="2" t="s">
        <v>1</v>
      </c>
      <c r="B2" s="3"/>
      <c r="C2" s="2"/>
      <c r="D2" s="2"/>
      <c r="E2" s="4" t="s">
        <v>2</v>
      </c>
      <c r="F2" s="4"/>
    </row>
    <row r="3" spans="1:6" ht="14.25" customHeight="1">
      <c r="A3" s="5" t="s">
        <v>3</v>
      </c>
      <c r="B3" s="6" t="s">
        <v>52</v>
      </c>
      <c r="C3" s="7" t="s">
        <v>5</v>
      </c>
      <c r="D3" s="8"/>
      <c r="E3" s="5" t="s">
        <v>6</v>
      </c>
      <c r="F3" s="9" t="s">
        <v>7</v>
      </c>
    </row>
    <row r="4" spans="1:6" ht="14.25">
      <c r="A4" s="10"/>
      <c r="B4" s="11" t="s">
        <v>9</v>
      </c>
      <c r="C4" s="12" t="s">
        <v>10</v>
      </c>
      <c r="D4" s="12" t="s">
        <v>11</v>
      </c>
      <c r="E4" s="10"/>
      <c r="F4" s="9"/>
    </row>
    <row r="5" spans="1:7" ht="18" customHeight="1">
      <c r="A5" s="13" t="s">
        <v>12</v>
      </c>
      <c r="B5" s="14">
        <f>B6+B29</f>
        <v>1739365</v>
      </c>
      <c r="C5" s="14">
        <f>C6+C29</f>
        <v>430826</v>
      </c>
      <c r="D5" s="14">
        <f>D6+D29</f>
        <v>527054</v>
      </c>
      <c r="E5" s="15">
        <f>C5/B5%</f>
        <v>24.769154260319137</v>
      </c>
      <c r="F5" s="15">
        <f>C5/D5*100-100</f>
        <v>-18.25771173352257</v>
      </c>
      <c r="G5" s="16"/>
    </row>
    <row r="6" spans="1:7" ht="18" customHeight="1">
      <c r="A6" s="17" t="s">
        <v>16</v>
      </c>
      <c r="B6" s="18">
        <f>SUM(B7:B28)</f>
        <v>987041</v>
      </c>
      <c r="C6" s="18">
        <f>SUM(C7:C28)</f>
        <v>275515</v>
      </c>
      <c r="D6" s="18">
        <f>SUM(D7:D28)</f>
        <v>266656</v>
      </c>
      <c r="E6" s="15">
        <f>C6/B6%</f>
        <v>27.9132275153717</v>
      </c>
      <c r="F6" s="15">
        <f>C6/D6*100-100</f>
        <v>3.322257890315612</v>
      </c>
      <c r="G6" s="26"/>
    </row>
    <row r="7" spans="1:7" ht="18" customHeight="1">
      <c r="A7" s="20" t="s">
        <v>17</v>
      </c>
      <c r="B7" s="18">
        <v>96393</v>
      </c>
      <c r="C7" s="18">
        <v>36602</v>
      </c>
      <c r="D7" s="18">
        <v>27642</v>
      </c>
      <c r="E7" s="15">
        <f aca="true" t="shared" si="0" ref="E7:E24">C7/B7%</f>
        <v>37.97163694459142</v>
      </c>
      <c r="F7" s="15">
        <f aca="true" t="shared" si="1" ref="F7:F24">C7/D7*100-100</f>
        <v>32.41444179147675</v>
      </c>
      <c r="G7" s="19"/>
    </row>
    <row r="8" spans="1:7" ht="18" customHeight="1">
      <c r="A8" s="20" t="s">
        <v>18</v>
      </c>
      <c r="B8" s="18">
        <v>1631</v>
      </c>
      <c r="C8" s="18">
        <v>77</v>
      </c>
      <c r="D8" s="18">
        <v>61</v>
      </c>
      <c r="E8" s="15">
        <f t="shared" si="0"/>
        <v>4.721030042918455</v>
      </c>
      <c r="F8" s="15">
        <f t="shared" si="1"/>
        <v>26.229508196721312</v>
      </c>
      <c r="G8" s="19"/>
    </row>
    <row r="9" spans="1:7" ht="18" customHeight="1">
      <c r="A9" s="18" t="s">
        <v>19</v>
      </c>
      <c r="B9" s="18">
        <v>47450</v>
      </c>
      <c r="C9" s="18">
        <v>12039</v>
      </c>
      <c r="D9" s="18">
        <v>11219</v>
      </c>
      <c r="E9" s="15">
        <f t="shared" si="0"/>
        <v>25.371970495258168</v>
      </c>
      <c r="F9" s="15">
        <f t="shared" si="1"/>
        <v>7.309029325251814</v>
      </c>
      <c r="G9" s="19"/>
    </row>
    <row r="10" spans="1:7" ht="18" customHeight="1">
      <c r="A10" s="18" t="s">
        <v>20</v>
      </c>
      <c r="B10" s="18">
        <v>168273</v>
      </c>
      <c r="C10" s="18">
        <v>67530</v>
      </c>
      <c r="D10" s="18">
        <v>44042</v>
      </c>
      <c r="E10" s="15">
        <f t="shared" si="0"/>
        <v>40.13121534649052</v>
      </c>
      <c r="F10" s="15">
        <f t="shared" si="1"/>
        <v>53.33091140275192</v>
      </c>
      <c r="G10" s="19"/>
    </row>
    <row r="11" spans="1:7" ht="18" customHeight="1">
      <c r="A11" s="18" t="s">
        <v>21</v>
      </c>
      <c r="B11" s="18">
        <v>12708</v>
      </c>
      <c r="C11" s="18">
        <v>4932</v>
      </c>
      <c r="D11" s="18">
        <v>6790</v>
      </c>
      <c r="E11" s="15">
        <f t="shared" si="0"/>
        <v>38.81019830028329</v>
      </c>
      <c r="F11" s="15">
        <f t="shared" si="1"/>
        <v>-27.36377025036819</v>
      </c>
      <c r="G11" s="19"/>
    </row>
    <row r="12" spans="1:7" ht="18" customHeight="1">
      <c r="A12" s="18" t="s">
        <v>22</v>
      </c>
      <c r="B12" s="18">
        <v>13511</v>
      </c>
      <c r="C12" s="18">
        <v>5061</v>
      </c>
      <c r="D12" s="18">
        <v>4341</v>
      </c>
      <c r="E12" s="15">
        <f t="shared" si="0"/>
        <v>37.45836725630967</v>
      </c>
      <c r="F12" s="15">
        <f t="shared" si="1"/>
        <v>16.58604008293021</v>
      </c>
      <c r="G12" s="19"/>
    </row>
    <row r="13" spans="1:7" ht="18" customHeight="1">
      <c r="A13" s="18" t="s">
        <v>23</v>
      </c>
      <c r="B13" s="18">
        <v>92902</v>
      </c>
      <c r="C13" s="18">
        <v>26988</v>
      </c>
      <c r="D13" s="18">
        <v>12854</v>
      </c>
      <c r="E13" s="15">
        <f t="shared" si="0"/>
        <v>29.049966631504166</v>
      </c>
      <c r="F13" s="15">
        <f t="shared" si="1"/>
        <v>109.95798973082307</v>
      </c>
      <c r="G13" s="19"/>
    </row>
    <row r="14" spans="1:7" ht="18" customHeight="1">
      <c r="A14" s="18" t="s">
        <v>24</v>
      </c>
      <c r="B14" s="18">
        <v>84402</v>
      </c>
      <c r="C14" s="18">
        <v>21690</v>
      </c>
      <c r="D14" s="18">
        <v>18242</v>
      </c>
      <c r="E14" s="15">
        <f t="shared" si="0"/>
        <v>25.698443164853913</v>
      </c>
      <c r="F14" s="15">
        <f t="shared" si="1"/>
        <v>18.901436246025654</v>
      </c>
      <c r="G14" s="19"/>
    </row>
    <row r="15" spans="1:7" ht="18" customHeight="1">
      <c r="A15" s="18" t="s">
        <v>25</v>
      </c>
      <c r="B15" s="18">
        <v>19613</v>
      </c>
      <c r="C15" s="18">
        <v>4678</v>
      </c>
      <c r="D15" s="18">
        <v>9987</v>
      </c>
      <c r="E15" s="15">
        <f t="shared" si="0"/>
        <v>23.851527048386274</v>
      </c>
      <c r="F15" s="15">
        <f t="shared" si="1"/>
        <v>-53.15910683889056</v>
      </c>
      <c r="G15" s="19"/>
    </row>
    <row r="16" spans="1:7" ht="18" customHeight="1">
      <c r="A16" s="18" t="s">
        <v>26</v>
      </c>
      <c r="B16" s="18">
        <v>211297</v>
      </c>
      <c r="C16" s="18">
        <v>49866</v>
      </c>
      <c r="D16" s="18">
        <v>68813</v>
      </c>
      <c r="E16" s="15">
        <f t="shared" si="0"/>
        <v>23.599956459391287</v>
      </c>
      <c r="F16" s="15">
        <f t="shared" si="1"/>
        <v>-27.534041532849898</v>
      </c>
      <c r="G16" s="19"/>
    </row>
    <row r="17" spans="1:7" ht="18" customHeight="1">
      <c r="A17" s="18" t="s">
        <v>27</v>
      </c>
      <c r="B17" s="18">
        <v>107389</v>
      </c>
      <c r="C17" s="18">
        <v>22878</v>
      </c>
      <c r="D17" s="18">
        <v>12703</v>
      </c>
      <c r="E17" s="15">
        <f t="shared" si="0"/>
        <v>21.303857937032657</v>
      </c>
      <c r="F17" s="15">
        <f t="shared" si="1"/>
        <v>80.0991891679131</v>
      </c>
      <c r="G17" s="27"/>
    </row>
    <row r="18" spans="1:7" ht="18" customHeight="1">
      <c r="A18" s="18" t="s">
        <v>28</v>
      </c>
      <c r="B18" s="18">
        <v>47913</v>
      </c>
      <c r="C18" s="18">
        <v>6392</v>
      </c>
      <c r="D18" s="18">
        <v>35446</v>
      </c>
      <c r="E18" s="15">
        <f t="shared" si="0"/>
        <v>13.340846951766745</v>
      </c>
      <c r="F18" s="15">
        <f t="shared" si="1"/>
        <v>-81.9669356203803</v>
      </c>
      <c r="G18" s="19"/>
    </row>
    <row r="19" spans="1:7" ht="18" customHeight="1">
      <c r="A19" s="18" t="s">
        <v>29</v>
      </c>
      <c r="B19" s="18">
        <v>648</v>
      </c>
      <c r="C19" s="18"/>
      <c r="D19" s="18">
        <v>468</v>
      </c>
      <c r="E19" s="15">
        <f t="shared" si="0"/>
        <v>0</v>
      </c>
      <c r="F19" s="15">
        <f t="shared" si="1"/>
        <v>-100</v>
      </c>
      <c r="G19" s="19"/>
    </row>
    <row r="20" spans="1:7" ht="18" customHeight="1">
      <c r="A20" s="18" t="s">
        <v>30</v>
      </c>
      <c r="B20" s="18">
        <v>424</v>
      </c>
      <c r="C20" s="18">
        <v>204</v>
      </c>
      <c r="D20" s="18">
        <v>119</v>
      </c>
      <c r="E20" s="15">
        <f t="shared" si="0"/>
        <v>48.11320754716981</v>
      </c>
      <c r="F20" s="15">
        <f t="shared" si="1"/>
        <v>71.42857142857142</v>
      </c>
      <c r="G20" s="19"/>
    </row>
    <row r="21" spans="1:7" ht="18" customHeight="1">
      <c r="A21" s="18" t="s">
        <v>31</v>
      </c>
      <c r="B21" s="18"/>
      <c r="C21" s="18"/>
      <c r="D21" s="18">
        <v>0</v>
      </c>
      <c r="E21" s="15" t="e">
        <f t="shared" si="0"/>
        <v>#DIV/0!</v>
      </c>
      <c r="F21" s="15" t="e">
        <f t="shared" si="1"/>
        <v>#DIV/0!</v>
      </c>
      <c r="G21" s="19"/>
    </row>
    <row r="22" spans="1:7" ht="18" customHeight="1">
      <c r="A22" s="18" t="s">
        <v>32</v>
      </c>
      <c r="B22" s="18">
        <v>23122</v>
      </c>
      <c r="C22" s="18">
        <v>3774</v>
      </c>
      <c r="D22" s="18">
        <v>4190</v>
      </c>
      <c r="E22" s="15">
        <f t="shared" si="0"/>
        <v>16.322117463887206</v>
      </c>
      <c r="F22" s="15">
        <f t="shared" si="1"/>
        <v>-9.928400954653938</v>
      </c>
      <c r="G22" s="19"/>
    </row>
    <row r="23" spans="1:7" ht="18" customHeight="1">
      <c r="A23" s="18" t="s">
        <v>33</v>
      </c>
      <c r="B23" s="18">
        <v>27224</v>
      </c>
      <c r="C23" s="18">
        <v>9319</v>
      </c>
      <c r="D23" s="18">
        <v>7627</v>
      </c>
      <c r="E23" s="15">
        <f t="shared" si="0"/>
        <v>34.23082574199236</v>
      </c>
      <c r="F23" s="15">
        <f t="shared" si="1"/>
        <v>22.18434508981251</v>
      </c>
      <c r="G23" s="19"/>
    </row>
    <row r="24" spans="1:7" ht="18" customHeight="1">
      <c r="A24" s="18" t="s">
        <v>34</v>
      </c>
      <c r="B24" s="18">
        <v>671</v>
      </c>
      <c r="C24" s="18">
        <v>86</v>
      </c>
      <c r="D24" s="18">
        <v>36</v>
      </c>
      <c r="E24" s="15">
        <f t="shared" si="0"/>
        <v>12.816691505216095</v>
      </c>
      <c r="F24" s="15">
        <f t="shared" si="1"/>
        <v>138.88888888888889</v>
      </c>
      <c r="G24" s="19"/>
    </row>
    <row r="25" spans="1:7" ht="18" customHeight="1">
      <c r="A25" s="18" t="s">
        <v>35</v>
      </c>
      <c r="B25" s="18">
        <v>6608</v>
      </c>
      <c r="C25" s="18">
        <v>1117</v>
      </c>
      <c r="D25" s="18">
        <v>463</v>
      </c>
      <c r="E25" s="15"/>
      <c r="F25" s="15"/>
      <c r="G25" s="19"/>
    </row>
    <row r="26" spans="1:7" ht="18" customHeight="1">
      <c r="A26" s="18" t="s">
        <v>36</v>
      </c>
      <c r="B26" s="18">
        <v>8862</v>
      </c>
      <c r="C26" s="18">
        <v>2282</v>
      </c>
      <c r="D26" s="18">
        <v>1613</v>
      </c>
      <c r="E26" s="15">
        <f aca="true" t="shared" si="2" ref="E26:E34">C26/B26%</f>
        <v>25.75039494470774</v>
      </c>
      <c r="F26" s="15">
        <f aca="true" t="shared" si="3" ref="F26:F37">C26/D26*100-100</f>
        <v>41.47551146931184</v>
      </c>
      <c r="G26" s="19"/>
    </row>
    <row r="27" spans="1:7" ht="18" customHeight="1">
      <c r="A27" s="18" t="s">
        <v>37</v>
      </c>
      <c r="B27" s="18"/>
      <c r="C27" s="18"/>
      <c r="D27" s="18"/>
      <c r="E27" s="15" t="e">
        <f t="shared" si="2"/>
        <v>#DIV/0!</v>
      </c>
      <c r="F27" s="15" t="e">
        <f t="shared" si="3"/>
        <v>#DIV/0!</v>
      </c>
      <c r="G27" s="19"/>
    </row>
    <row r="28" spans="1:7" ht="18" customHeight="1">
      <c r="A28" s="18" t="s">
        <v>38</v>
      </c>
      <c r="B28" s="18">
        <v>16000</v>
      </c>
      <c r="C28" s="18"/>
      <c r="D28" s="18"/>
      <c r="E28" s="15">
        <f t="shared" si="2"/>
        <v>0</v>
      </c>
      <c r="F28" s="15" t="e">
        <f t="shared" si="3"/>
        <v>#DIV/0!</v>
      </c>
      <c r="G28" s="19"/>
    </row>
    <row r="29" spans="1:7" ht="18" customHeight="1">
      <c r="A29" s="17" t="s">
        <v>39</v>
      </c>
      <c r="B29" s="18">
        <f>SUM(B30:B38)</f>
        <v>752324</v>
      </c>
      <c r="C29" s="25">
        <f>SUM(C30:C38)</f>
        <v>155311</v>
      </c>
      <c r="D29" s="25">
        <f>SUM(D30:D38)</f>
        <v>260398</v>
      </c>
      <c r="E29" s="15">
        <f t="shared" si="2"/>
        <v>20.64416395063829</v>
      </c>
      <c r="F29" s="15">
        <f t="shared" si="3"/>
        <v>-40.35630073963702</v>
      </c>
      <c r="G29" s="19"/>
    </row>
    <row r="30" spans="1:7" ht="18" customHeight="1">
      <c r="A30" s="18" t="s">
        <v>40</v>
      </c>
      <c r="B30" s="25"/>
      <c r="C30" s="18"/>
      <c r="D30" s="18"/>
      <c r="E30" s="15" t="e">
        <f t="shared" si="2"/>
        <v>#DIV/0!</v>
      </c>
      <c r="F30" s="15" t="e">
        <f t="shared" si="3"/>
        <v>#DIV/0!</v>
      </c>
      <c r="G30" s="19"/>
    </row>
    <row r="31" spans="1:7" ht="18" customHeight="1">
      <c r="A31" s="18" t="s">
        <v>41</v>
      </c>
      <c r="B31" s="25"/>
      <c r="C31" s="18">
        <v>270</v>
      </c>
      <c r="D31" s="18">
        <v>287</v>
      </c>
      <c r="E31" s="15" t="e">
        <f t="shared" si="2"/>
        <v>#DIV/0!</v>
      </c>
      <c r="F31" s="15">
        <f t="shared" si="3"/>
        <v>-5.923344947735188</v>
      </c>
      <c r="G31" s="19"/>
    </row>
    <row r="32" spans="1:7" ht="18" customHeight="1">
      <c r="A32" s="18" t="s">
        <v>42</v>
      </c>
      <c r="B32" s="18">
        <v>752282</v>
      </c>
      <c r="C32" s="18">
        <v>148157</v>
      </c>
      <c r="D32" s="18">
        <v>254272</v>
      </c>
      <c r="E32" s="15">
        <f t="shared" si="2"/>
        <v>19.69434334465001</v>
      </c>
      <c r="F32" s="15">
        <f t="shared" si="3"/>
        <v>-41.732868738988174</v>
      </c>
      <c r="G32" s="19"/>
    </row>
    <row r="33" spans="1:6" ht="18" customHeight="1">
      <c r="A33" s="18" t="s">
        <v>43</v>
      </c>
      <c r="B33" s="18"/>
      <c r="C33" s="18"/>
      <c r="D33" s="18"/>
      <c r="E33" s="15" t="e">
        <f t="shared" si="2"/>
        <v>#DIV/0!</v>
      </c>
      <c r="F33" s="15" t="e">
        <f t="shared" si="3"/>
        <v>#DIV/0!</v>
      </c>
    </row>
    <row r="34" spans="1:6" ht="18" customHeight="1">
      <c r="A34" s="18" t="s">
        <v>44</v>
      </c>
      <c r="B34" s="18"/>
      <c r="C34" s="18"/>
      <c r="D34" s="18"/>
      <c r="E34" s="15" t="e">
        <f t="shared" si="2"/>
        <v>#DIV/0!</v>
      </c>
      <c r="F34" s="15" t="e">
        <f t="shared" si="3"/>
        <v>#DIV/0!</v>
      </c>
    </row>
    <row r="35" spans="1:6" ht="18" customHeight="1">
      <c r="A35" s="18" t="s">
        <v>45</v>
      </c>
      <c r="B35" s="18"/>
      <c r="C35" s="18"/>
      <c r="D35" s="18"/>
      <c r="E35" s="15"/>
      <c r="F35" s="15" t="e">
        <f t="shared" si="3"/>
        <v>#DIV/0!</v>
      </c>
    </row>
    <row r="36" spans="1:6" ht="18" customHeight="1">
      <c r="A36" s="18" t="s">
        <v>46</v>
      </c>
      <c r="B36" s="18">
        <v>42</v>
      </c>
      <c r="C36" s="18">
        <v>26</v>
      </c>
      <c r="D36" s="18"/>
      <c r="E36" s="15"/>
      <c r="F36" s="15" t="e">
        <f t="shared" si="3"/>
        <v>#DIV/0!</v>
      </c>
    </row>
    <row r="37" spans="1:6" ht="18" customHeight="1">
      <c r="A37" s="18" t="s">
        <v>47</v>
      </c>
      <c r="B37" s="25"/>
      <c r="C37" s="18">
        <v>6858</v>
      </c>
      <c r="D37" s="18">
        <v>5839</v>
      </c>
      <c r="E37" s="15" t="e">
        <f>C37/B37%</f>
        <v>#DIV/0!</v>
      </c>
      <c r="F37" s="15">
        <f t="shared" si="3"/>
        <v>17.451618427812974</v>
      </c>
    </row>
    <row r="38" spans="1:6" ht="18" customHeight="1">
      <c r="A38" s="18" t="s">
        <v>48</v>
      </c>
      <c r="B38" s="18"/>
      <c r="C38" s="18"/>
      <c r="D38" s="18"/>
      <c r="E38" s="18"/>
      <c r="F38" s="18"/>
    </row>
  </sheetData>
  <sheetProtection/>
  <protectedRanges>
    <protectedRange sqref="B25" name="区域19_1_2_1"/>
    <protectedRange sqref="B28" name="区域1_1_1_1"/>
    <protectedRange sqref="B26" name="区域19_1_1_1_1"/>
  </protectedRanges>
  <mergeCells count="6">
    <mergeCell ref="A1:F1"/>
    <mergeCell ref="E2:F2"/>
    <mergeCell ref="C3:D3"/>
    <mergeCell ref="A3:A4"/>
    <mergeCell ref="E3:E4"/>
    <mergeCell ref="F3:F4"/>
  </mergeCells>
  <printOptions/>
  <pageMargins left="0.21944444444444444" right="0.34930555555555554" top="1" bottom="1" header="0.5" footer="0.5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Administrator</cp:lastModifiedBy>
  <cp:lastPrinted>2021-07-05T08:40:55Z</cp:lastPrinted>
  <dcterms:created xsi:type="dcterms:W3CDTF">2012-02-01T00:49:01Z</dcterms:created>
  <dcterms:modified xsi:type="dcterms:W3CDTF">2021-10-12T08:25:32Z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